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3\Downloads\МЕНЮ\"/>
    </mc:Choice>
  </mc:AlternateContent>
  <bookViews>
    <workbookView xWindow="0" yWindow="0" windowWidth="12300" windowHeight="9300" activeTab="1"/>
  </bookViews>
  <sheets>
    <sheet name="Детский сад (в-л)" sheetId="4" r:id="rId1"/>
    <sheet name="Титульный лист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167" i="4" l="1"/>
  <c r="G167" i="4"/>
  <c r="F167" i="4"/>
  <c r="E167" i="4"/>
  <c r="D167" i="4"/>
  <c r="H13" i="4"/>
  <c r="G13" i="4"/>
  <c r="F13" i="4"/>
  <c r="E13" i="4"/>
  <c r="D13" i="4"/>
  <c r="G231" i="4" l="1"/>
  <c r="F231" i="4"/>
  <c r="E231" i="4"/>
  <c r="D231" i="4"/>
  <c r="F76" i="4"/>
  <c r="G76" i="4"/>
  <c r="H76" i="4"/>
  <c r="E76" i="4"/>
  <c r="H54" i="4" l="1"/>
  <c r="E209" i="4"/>
  <c r="D42" i="4" l="1"/>
  <c r="E42" i="4"/>
  <c r="F42" i="4"/>
  <c r="G42" i="4"/>
  <c r="H42" i="4"/>
  <c r="D45" i="4"/>
  <c r="E45" i="4"/>
  <c r="F45" i="4"/>
  <c r="G45" i="4"/>
  <c r="H45" i="4"/>
  <c r="H262" i="4"/>
  <c r="G262" i="4"/>
  <c r="F262" i="4"/>
  <c r="E262" i="4"/>
  <c r="D262" i="4"/>
  <c r="H107" i="4"/>
  <c r="G107" i="4"/>
  <c r="F107" i="4"/>
  <c r="E107" i="4"/>
  <c r="D107" i="4"/>
  <c r="H61" i="4"/>
  <c r="G61" i="4"/>
  <c r="F61" i="4"/>
  <c r="E61" i="4"/>
  <c r="D61" i="4"/>
  <c r="G54" i="4"/>
  <c r="F54" i="4"/>
  <c r="E54" i="4"/>
  <c r="D54" i="4"/>
  <c r="H247" i="4"/>
  <c r="G247" i="4"/>
  <c r="F247" i="4"/>
  <c r="E247" i="4"/>
  <c r="D247" i="4"/>
  <c r="H240" i="4"/>
  <c r="G240" i="4"/>
  <c r="F240" i="4"/>
  <c r="E240" i="4"/>
  <c r="D240" i="4"/>
  <c r="H310" i="4" l="1"/>
  <c r="G310" i="4"/>
  <c r="F310" i="4"/>
  <c r="E310" i="4"/>
  <c r="D310" i="4"/>
  <c r="H303" i="4"/>
  <c r="G303" i="4"/>
  <c r="F303" i="4"/>
  <c r="E303" i="4"/>
  <c r="D303" i="4"/>
  <c r="H294" i="4"/>
  <c r="G294" i="4"/>
  <c r="F294" i="4"/>
  <c r="E294" i="4"/>
  <c r="D294" i="4"/>
  <c r="H291" i="4"/>
  <c r="G291" i="4"/>
  <c r="F291" i="4"/>
  <c r="E291" i="4"/>
  <c r="D291" i="4"/>
  <c r="H279" i="4"/>
  <c r="G279" i="4"/>
  <c r="F279" i="4"/>
  <c r="E279" i="4"/>
  <c r="D279" i="4"/>
  <c r="H271" i="4"/>
  <c r="G271" i="4"/>
  <c r="F271" i="4"/>
  <c r="E271" i="4"/>
  <c r="D271" i="4"/>
  <c r="H259" i="4"/>
  <c r="G259" i="4"/>
  <c r="F259" i="4"/>
  <c r="E259" i="4"/>
  <c r="D259" i="4"/>
  <c r="H231" i="4"/>
  <c r="H228" i="4"/>
  <c r="G228" i="4"/>
  <c r="F228" i="4"/>
  <c r="E228" i="4"/>
  <c r="D228" i="4"/>
  <c r="H216" i="4"/>
  <c r="G216" i="4"/>
  <c r="F216" i="4"/>
  <c r="E216" i="4"/>
  <c r="D216" i="4"/>
  <c r="H209" i="4"/>
  <c r="G209" i="4"/>
  <c r="F209" i="4"/>
  <c r="D209" i="4"/>
  <c r="H200" i="4"/>
  <c r="G200" i="4"/>
  <c r="F200" i="4"/>
  <c r="E200" i="4"/>
  <c r="D200" i="4"/>
  <c r="H197" i="4"/>
  <c r="G197" i="4"/>
  <c r="F197" i="4"/>
  <c r="E197" i="4"/>
  <c r="D197" i="4"/>
  <c r="H185" i="4"/>
  <c r="G185" i="4"/>
  <c r="F185" i="4"/>
  <c r="E185" i="4"/>
  <c r="D185" i="4"/>
  <c r="H176" i="4"/>
  <c r="G176" i="4"/>
  <c r="F176" i="4"/>
  <c r="E176" i="4"/>
  <c r="D176" i="4"/>
  <c r="H165" i="4"/>
  <c r="G165" i="4"/>
  <c r="F165" i="4"/>
  <c r="E165" i="4"/>
  <c r="D165" i="4"/>
  <c r="H153" i="4"/>
  <c r="G153" i="4"/>
  <c r="F153" i="4"/>
  <c r="E153" i="4"/>
  <c r="D153" i="4"/>
  <c r="H145" i="4"/>
  <c r="G145" i="4"/>
  <c r="F145" i="4"/>
  <c r="E145" i="4"/>
  <c r="D145" i="4"/>
  <c r="H136" i="4"/>
  <c r="G136" i="4"/>
  <c r="F136" i="4"/>
  <c r="E136" i="4"/>
  <c r="D136" i="4"/>
  <c r="H134" i="4"/>
  <c r="G134" i="4"/>
  <c r="F134" i="4"/>
  <c r="E134" i="4"/>
  <c r="D134" i="4"/>
  <c r="D122" i="4"/>
  <c r="H122" i="4"/>
  <c r="G122" i="4"/>
  <c r="F122" i="4"/>
  <c r="E122" i="4"/>
  <c r="H115" i="4"/>
  <c r="G115" i="4"/>
  <c r="F115" i="4"/>
  <c r="E115" i="4"/>
  <c r="D115" i="4"/>
  <c r="H104" i="4"/>
  <c r="G104" i="4"/>
  <c r="F104" i="4"/>
  <c r="E104" i="4"/>
  <c r="D104" i="4"/>
  <c r="H92" i="4"/>
  <c r="G92" i="4"/>
  <c r="F92" i="4"/>
  <c r="E92" i="4"/>
  <c r="D92" i="4"/>
  <c r="H84" i="4"/>
  <c r="G84" i="4"/>
  <c r="D311" i="4" l="1"/>
  <c r="F311" i="4"/>
  <c r="H311" i="4"/>
  <c r="E311" i="4"/>
  <c r="G311" i="4"/>
  <c r="D248" i="4"/>
  <c r="F280" i="4"/>
  <c r="E280" i="4"/>
  <c r="G280" i="4"/>
  <c r="D280" i="4"/>
  <c r="H123" i="4"/>
  <c r="E186" i="4"/>
  <c r="F217" i="4"/>
  <c r="E248" i="4"/>
  <c r="G248" i="4"/>
  <c r="F248" i="4"/>
  <c r="E217" i="4"/>
  <c r="D217" i="4"/>
  <c r="G217" i="4"/>
  <c r="H186" i="4"/>
  <c r="D186" i="4"/>
  <c r="G186" i="4"/>
  <c r="F186" i="4"/>
  <c r="G123" i="4"/>
  <c r="F123" i="4"/>
  <c r="D123" i="4"/>
  <c r="E123" i="4"/>
  <c r="E154" i="4"/>
  <c r="D154" i="4"/>
  <c r="H154" i="4"/>
  <c r="H248" i="4"/>
  <c r="G154" i="4"/>
  <c r="F154" i="4"/>
  <c r="F84" i="4"/>
  <c r="E84" i="4"/>
  <c r="D84" i="4"/>
  <c r="H73" i="4"/>
  <c r="G73" i="4"/>
  <c r="F73" i="4"/>
  <c r="E73" i="4"/>
  <c r="D73" i="4"/>
  <c r="H11" i="4"/>
  <c r="H30" i="4"/>
  <c r="H22" i="4"/>
  <c r="G30" i="4"/>
  <c r="F30" i="4"/>
  <c r="E30" i="4"/>
  <c r="D30" i="4"/>
  <c r="G22" i="4"/>
  <c r="F22" i="4"/>
  <c r="E22" i="4"/>
  <c r="D22" i="4"/>
  <c r="G11" i="4"/>
  <c r="F11" i="4"/>
  <c r="E11" i="4"/>
  <c r="D11" i="4"/>
  <c r="E93" i="4" l="1"/>
  <c r="H62" i="4"/>
  <c r="D93" i="4"/>
  <c r="H93" i="4"/>
  <c r="F93" i="4"/>
  <c r="D62" i="4"/>
  <c r="F62" i="4"/>
  <c r="E62" i="4"/>
  <c r="G93" i="4"/>
  <c r="D31" i="4"/>
  <c r="H31" i="4"/>
  <c r="G62" i="4"/>
  <c r="F31" i="4"/>
  <c r="E31" i="4"/>
  <c r="G31" i="4"/>
  <c r="D312" i="4" l="1"/>
  <c r="H312" i="4"/>
  <c r="E312" i="4"/>
  <c r="F312" i="4"/>
  <c r="G312" i="4"/>
</calcChain>
</file>

<file path=xl/comments1.xml><?xml version="1.0" encoding="utf-8"?>
<comments xmlns="http://schemas.openxmlformats.org/spreadsheetml/2006/main">
  <authors>
    <author>Admin</author>
  </authors>
  <commentList>
    <comment ref="B172" authorId="0" shapeId="0">
      <text>
        <r>
          <rPr>
            <b/>
            <sz val="9"/>
            <color indexed="81"/>
            <rFont val="Tahoma"/>
            <charset val="1"/>
          </rPr>
          <t>Admin: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<sst xmlns="http://schemas.openxmlformats.org/spreadsheetml/2006/main" count="534" uniqueCount="189">
  <si>
    <t>Категория:</t>
  </si>
  <si>
    <t>Пищевые вещества, г</t>
  </si>
  <si>
    <t>Прием пищи</t>
  </si>
  <si>
    <t>Наименование блюда</t>
  </si>
  <si>
    <t>Выход блюда</t>
  </si>
  <si>
    <t>Б</t>
  </si>
  <si>
    <t>Ж</t>
  </si>
  <si>
    <t>У</t>
  </si>
  <si>
    <t>Энергетическая ценность (ккал)</t>
  </si>
  <si>
    <t>Витамин С</t>
  </si>
  <si>
    <t>№ рецептуры</t>
  </si>
  <si>
    <t>День 1</t>
  </si>
  <si>
    <t>ЗАВТРАК</t>
  </si>
  <si>
    <t>2</t>
  </si>
  <si>
    <t>392.2</t>
  </si>
  <si>
    <t>Чай с сахаром</t>
  </si>
  <si>
    <t>ЗАВТРАК 2</t>
  </si>
  <si>
    <t>799</t>
  </si>
  <si>
    <t>150</t>
  </si>
  <si>
    <t>ОБЕД</t>
  </si>
  <si>
    <t>165</t>
  </si>
  <si>
    <t>Компот из сушеных яблок</t>
  </si>
  <si>
    <t>700</t>
  </si>
  <si>
    <t>Хлеб ржаной</t>
  </si>
  <si>
    <t>ПОЛДНИК</t>
  </si>
  <si>
    <t>402</t>
  </si>
  <si>
    <t>701</t>
  </si>
  <si>
    <t>Хлеб пшеничный йодированный</t>
  </si>
  <si>
    <t>1004</t>
  </si>
  <si>
    <t>Соль (на весь день) 2</t>
  </si>
  <si>
    <t>ИТОГО ЗА ДЕНЬ:</t>
  </si>
  <si>
    <t>День 2</t>
  </si>
  <si>
    <t>395</t>
  </si>
  <si>
    <t>Кофейный напиток с молоком</t>
  </si>
  <si>
    <t>3683</t>
  </si>
  <si>
    <t>Фрукты свежие (банан)</t>
  </si>
  <si>
    <t>376</t>
  </si>
  <si>
    <t>215</t>
  </si>
  <si>
    <t>702.5</t>
  </si>
  <si>
    <t>Кондитерское изделие (печенье)</t>
  </si>
  <si>
    <t>День 3</t>
  </si>
  <si>
    <t>1</t>
  </si>
  <si>
    <t>398</t>
  </si>
  <si>
    <t>Соль (на весь день)</t>
  </si>
  <si>
    <t>15</t>
  </si>
  <si>
    <t>День 4</t>
  </si>
  <si>
    <t>Рис припущенный</t>
  </si>
  <si>
    <t>Чай с молоком</t>
  </si>
  <si>
    <t>День 5</t>
  </si>
  <si>
    <t>397</t>
  </si>
  <si>
    <t>Какао с молоком</t>
  </si>
  <si>
    <t>3681</t>
  </si>
  <si>
    <t>321</t>
  </si>
  <si>
    <t>93</t>
  </si>
  <si>
    <t>Суп молочный с вермишелью и маслом сливочным</t>
  </si>
  <si>
    <t>День 6</t>
  </si>
  <si>
    <t>День 7</t>
  </si>
  <si>
    <t>Картофельные оладьи с сыром</t>
  </si>
  <si>
    <t>День 8</t>
  </si>
  <si>
    <t>354</t>
  </si>
  <si>
    <t>Соус сметанный</t>
  </si>
  <si>
    <t>День 9</t>
  </si>
  <si>
    <t>День 10</t>
  </si>
  <si>
    <t>ИТОГО ЗА ВЕСЬ ПЕРИОД:</t>
  </si>
  <si>
    <t>СРЕДНЕЕ ЗНАЧЕНИЕ ЗА ПЕРИОД:</t>
  </si>
  <si>
    <t>Итого:</t>
  </si>
  <si>
    <t>Неделя:</t>
  </si>
  <si>
    <t>первая</t>
  </si>
  <si>
    <t>День:</t>
  </si>
  <si>
    <t>понедельник</t>
  </si>
  <si>
    <t>вторник</t>
  </si>
  <si>
    <t>среда</t>
  </si>
  <si>
    <t>четверг</t>
  </si>
  <si>
    <t>пятница</t>
  </si>
  <si>
    <t>Компот из сухофруктов</t>
  </si>
  <si>
    <t>вторая</t>
  </si>
  <si>
    <t>Запеканка из творога со сгущенным молоком</t>
  </si>
  <si>
    <t>Молоко пастеризованное 2,5%</t>
  </si>
  <si>
    <t>Икра кабачковая(заводская упаковка)</t>
  </si>
  <si>
    <t>Свежие овощи (помидоры)</t>
  </si>
  <si>
    <t>Овощи свежие (огурец)</t>
  </si>
  <si>
    <t>Капуста тушеная</t>
  </si>
  <si>
    <t>Свежие овощи (огурец)</t>
  </si>
  <si>
    <t>Булочка домашняя</t>
  </si>
  <si>
    <t>Напиток из шиповника</t>
  </si>
  <si>
    <t>Соус абрикосовый</t>
  </si>
  <si>
    <t xml:space="preserve">День: </t>
  </si>
  <si>
    <t>150/3</t>
  </si>
  <si>
    <t>30\10\5</t>
  </si>
  <si>
    <t>Соль</t>
  </si>
  <si>
    <t>150/5</t>
  </si>
  <si>
    <t>30\5</t>
  </si>
  <si>
    <t>150/10/6</t>
  </si>
  <si>
    <t>80/3</t>
  </si>
  <si>
    <t>Соль(на весь день)</t>
  </si>
  <si>
    <t>дети 1-3 лет (л-о)</t>
  </si>
  <si>
    <t>Пюре фруктовое(яблоко) заводская упаковка</t>
  </si>
  <si>
    <t>Пюре фруктовое (яблоко) заводская упаковка</t>
  </si>
  <si>
    <t>50/15</t>
  </si>
  <si>
    <t>80/15</t>
  </si>
  <si>
    <t>дети 1-3лет (л-о)</t>
  </si>
  <si>
    <t>30\5\4</t>
  </si>
  <si>
    <t>При составлении меню  использованы: сборник рецептур блюд и кулнарных изделий для питания детей в дошкольных организациях /М.П. Могильный, В.А Тутельян; сборник рецептур блюд и куинарных изделий для предприятий общественного питания при образовательных школах,2004г, сборник рецептур блюд и кулинарных изделий для питания детей в дошкольныхорганизациях, Москва, Дели принт,2011г.</t>
  </si>
  <si>
    <t>Пюре фруктовое (яблоко), заводская упаковка</t>
  </si>
  <si>
    <t>150/6/3</t>
  </si>
  <si>
    <t>Пюре фруктовое(яблоко), заводская упаковка</t>
  </si>
  <si>
    <t>Компот из изюма</t>
  </si>
  <si>
    <t>30\5/4</t>
  </si>
  <si>
    <t>Кисель из свежемороженных ягод</t>
  </si>
  <si>
    <t>Вода питьевая на день</t>
  </si>
  <si>
    <t>Чай с сахаром с лимоном</t>
  </si>
  <si>
    <t>272/355</t>
  </si>
  <si>
    <t>Кондитерские изделия (печенье)</t>
  </si>
  <si>
    <t>100/8</t>
  </si>
  <si>
    <t>81/115</t>
  </si>
  <si>
    <t>Напиток из сухофруктов</t>
  </si>
  <si>
    <t>Компот из яблок сушеных</t>
  </si>
  <si>
    <t>Суп из овощей с тушкой цыпленка бройлера,,со сметаной</t>
  </si>
  <si>
    <t>Биточки из тушки цыпленка бройлера,запеченые,</t>
  </si>
  <si>
    <t>Каша молочная из гречневой крупы с маслом сливочным</t>
  </si>
  <si>
    <t>Сок для детского питания (яблоко) заводская упаковка</t>
  </si>
  <si>
    <t>Щи со  свежей капусты с картофелем, с тушкой цыпленка бройлера ,со сметаной</t>
  </si>
  <si>
    <t xml:space="preserve">Соус молочный </t>
  </si>
  <si>
    <t>Макароны отварные ,с маслом сливочным</t>
  </si>
  <si>
    <t>Бутерброд с маслом сливочным</t>
  </si>
  <si>
    <t>Напиток из свежемороженных ягод</t>
  </si>
  <si>
    <t>Суп гороховый, с картофелем с говядиной,с гренками</t>
  </si>
  <si>
    <t>Каша молочная Дружба ,с маслом сливочным</t>
  </si>
  <si>
    <t>Бутерброд с маслом сливочным и сыром</t>
  </si>
  <si>
    <t>Борщ с  картофелем, с тушкой цыпленка бройлера,со  сметаной</t>
  </si>
  <si>
    <t>Котлета из тушки цыпленка бройлера,запеченная</t>
  </si>
  <si>
    <t>Омлет натуральный с маслом сливочным</t>
  </si>
  <si>
    <t xml:space="preserve">Зеленый горошек,отварной </t>
  </si>
  <si>
    <t>Бутерброд с джемом и маслом сливочным</t>
  </si>
  <si>
    <t>Биточки рыбные,запеченные с соусом сметанно-томатным</t>
  </si>
  <si>
    <t>Макароны отварные с сыром</t>
  </si>
  <si>
    <t>Каша молочная из манной крупы с маслом сливочным</t>
  </si>
  <si>
    <t>Рассольник с тушкой цыпленка бройлера,со сметаной</t>
  </si>
  <si>
    <t>Кнели из тушки цыпленка бройлера,запеченые</t>
  </si>
  <si>
    <t>Соус сметанно-луковый</t>
  </si>
  <si>
    <t>Гречка рассыпчатая с маслом сливочным</t>
  </si>
  <si>
    <t>Каша молочная из пшеничной крупы с маслом сливочным</t>
  </si>
  <si>
    <t>Каша  жидкая молочная  из манной крупы с маслом сливочным</t>
  </si>
  <si>
    <t>Каша молочная из кукурузной крупы с маслом сливочным</t>
  </si>
  <si>
    <t>Тефтели из говядины</t>
  </si>
  <si>
    <t>Каша молочная из овсянных хлопьев крупы с маслом сливочным</t>
  </si>
  <si>
    <t>Суфле из  печени говядины</t>
  </si>
  <si>
    <t>Каша молочная из пшенной крупы с маслом сливочным</t>
  </si>
  <si>
    <t>Бутерброд с  маслом сливочным</t>
  </si>
  <si>
    <t>Соус сметанно-томатный</t>
  </si>
  <si>
    <t>Пюре картофельное с маслом сливочным</t>
  </si>
  <si>
    <t>Кукуруза консервированная,отварная</t>
  </si>
  <si>
    <t>Каша молочная из рисовой крупы с маслом сливочным</t>
  </si>
  <si>
    <t>Напиток из яблок сушенных</t>
  </si>
  <si>
    <t>Булочка  с повидлом</t>
  </si>
  <si>
    <t>Пюре катофельное с маслом сливочным</t>
  </si>
  <si>
    <t>Свекольник с  картофелем, с тушкой цыпленка бройлера,со  сметаной</t>
  </si>
  <si>
    <t>Ватрушка Королевская  с творогом</t>
  </si>
  <si>
    <t>Рулет из рыбы (горбуша,кета)</t>
  </si>
  <si>
    <t>Суп Харчо с мясом говядины</t>
  </si>
  <si>
    <t>Суп картофельный с крупой, с тушкой цыпленка бройлера,</t>
  </si>
  <si>
    <t>Фрикадельки из тушки цыпленка бройлера,запеченные</t>
  </si>
  <si>
    <t>Каша молочная из кукурузной  крупы с маслом сливочным</t>
  </si>
  <si>
    <t>Морковь отварная (долькой)</t>
  </si>
  <si>
    <t>Кондитерские изделия (пряник)</t>
  </si>
  <si>
    <t>150/10</t>
  </si>
  <si>
    <t>83/121</t>
  </si>
  <si>
    <t xml:space="preserve">Ватрушка с творогом </t>
  </si>
  <si>
    <t>Чай с сахаром и лимоном</t>
  </si>
  <si>
    <t>Свекла отварная ,долькой</t>
  </si>
  <si>
    <t xml:space="preserve">Чай с сахаром </t>
  </si>
  <si>
    <t>Снежок  2,5%</t>
  </si>
  <si>
    <t>Вареники ленивые с молоком сгущеным</t>
  </si>
  <si>
    <t>Каша жидкая  молочная , из манной  крупы с маслом сливочным</t>
  </si>
  <si>
    <t>Макароны отварные с маслом сливочным</t>
  </si>
  <si>
    <t xml:space="preserve">Соус сметанно-луковый </t>
  </si>
  <si>
    <t>Биточки мясные,запеченые</t>
  </si>
  <si>
    <t>Свежие овощи( помидоры)</t>
  </si>
  <si>
    <t>Коктейль молочный 2,5%</t>
  </si>
  <si>
    <t>Суп картофельный с вермишелью, с фрикадельками к супу  из тушки цыпленка бройлера</t>
  </si>
  <si>
    <t>Суп картофельный с крупой , с фрикадельками к супу из говядины</t>
  </si>
  <si>
    <t>87/122</t>
  </si>
  <si>
    <t>Шамля с куриным фаршем</t>
  </si>
  <si>
    <t>БИО Йогурт питьевой 2,5%</t>
  </si>
  <si>
    <t>170/3</t>
  </si>
  <si>
    <t>170/2</t>
  </si>
  <si>
    <t>170/5</t>
  </si>
  <si>
    <t>120/2</t>
  </si>
  <si>
    <t>Кондитеоские изделия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</si>
</sst>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9"/>
      <name val="Arial Cyr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0" fillId="0" borderId="0" xfId="0" applyAlignment="1">
      <alignment wrapText="1"/>
    </xf>
    <xf numFmtId="0" fontId="1" fillId="0" borderId="12" xfId="0" applyFont="1" applyBorder="1"/>
    <xf numFmtId="0" fontId="0" fillId="0" borderId="13" xfId="0" applyBorder="1" applyAlignment="1">
      <alignment wrapText="1"/>
    </xf>
    <xf numFmtId="0" fontId="1" fillId="0" borderId="17" xfId="0" applyFont="1" applyBorder="1"/>
    <xf numFmtId="0" fontId="0" fillId="0" borderId="1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8" xfId="0" applyNumberFormat="1" applyFont="1" applyBorder="1" applyAlignment="1">
      <alignment horizontal="center" vertical="center" wrapText="1"/>
    </xf>
    <xf numFmtId="2" fontId="0" fillId="0" borderId="13" xfId="0" applyNumberFormat="1" applyBorder="1" applyAlignment="1">
      <alignment horizontal="center"/>
    </xf>
    <xf numFmtId="2" fontId="1" fillId="0" borderId="8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12" xfId="0" applyFont="1" applyBorder="1"/>
    <xf numFmtId="0" fontId="1" fillId="0" borderId="13" xfId="0" applyFont="1" applyBorder="1" applyAlignment="1">
      <alignment horizontal="center"/>
    </xf>
    <xf numFmtId="2" fontId="1" fillId="0" borderId="13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wrapText="1"/>
    </xf>
    <xf numFmtId="0" fontId="1" fillId="0" borderId="17" xfId="0" applyFont="1" applyBorder="1"/>
    <xf numFmtId="0" fontId="1" fillId="0" borderId="12" xfId="0" applyFont="1" applyBorder="1"/>
    <xf numFmtId="0" fontId="2" fillId="0" borderId="13" xfId="0" applyFont="1" applyBorder="1" applyAlignment="1">
      <alignment wrapText="1"/>
    </xf>
    <xf numFmtId="0" fontId="2" fillId="0" borderId="13" xfId="0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wrapText="1"/>
    </xf>
    <xf numFmtId="0" fontId="3" fillId="0" borderId="13" xfId="0" applyFont="1" applyBorder="1" applyAlignment="1">
      <alignment horizontal="center"/>
    </xf>
    <xf numFmtId="0" fontId="3" fillId="0" borderId="12" xfId="0" applyFont="1" applyBorder="1"/>
    <xf numFmtId="0" fontId="4" fillId="0" borderId="13" xfId="0" applyFont="1" applyBorder="1" applyAlignment="1">
      <alignment horizontal="center"/>
    </xf>
    <xf numFmtId="0" fontId="4" fillId="0" borderId="12" xfId="0" applyFont="1" applyBorder="1"/>
    <xf numFmtId="0" fontId="5" fillId="0" borderId="17" xfId="0" applyFont="1" applyBorder="1"/>
    <xf numFmtId="0" fontId="2" fillId="0" borderId="8" xfId="0" applyFont="1" applyBorder="1" applyAlignment="1">
      <alignment wrapText="1"/>
    </xf>
    <xf numFmtId="0" fontId="2" fillId="0" borderId="8" xfId="0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left" vertical="center" wrapText="1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20" xfId="0" applyFont="1" applyBorder="1" applyAlignment="1">
      <alignment horizontal="center"/>
    </xf>
    <xf numFmtId="2" fontId="1" fillId="0" borderId="20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2" fontId="3" fillId="0" borderId="20" xfId="0" applyNumberFormat="1" applyFont="1" applyBorder="1" applyAlignment="1">
      <alignment horizontal="center"/>
    </xf>
    <xf numFmtId="0" fontId="1" fillId="0" borderId="17" xfId="0" applyFont="1" applyBorder="1"/>
    <xf numFmtId="0" fontId="1" fillId="0" borderId="12" xfId="0" applyFont="1" applyBorder="1"/>
    <xf numFmtId="0" fontId="1" fillId="0" borderId="17" xfId="0" applyFont="1" applyBorder="1"/>
    <xf numFmtId="0" fontId="1" fillId="0" borderId="12" xfId="0" applyFont="1" applyBorder="1"/>
    <xf numFmtId="0" fontId="3" fillId="0" borderId="8" xfId="0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2" fontId="5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6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0" fontId="3" fillId="0" borderId="27" xfId="0" applyFont="1" applyBorder="1"/>
    <xf numFmtId="0" fontId="3" fillId="0" borderId="0" xfId="0" applyFont="1"/>
    <xf numFmtId="0" fontId="0" fillId="0" borderId="0" xfId="0" applyAlignment="1">
      <alignment horizontal="left"/>
    </xf>
    <xf numFmtId="0" fontId="1" fillId="0" borderId="12" xfId="0" applyFont="1" applyBorder="1"/>
    <xf numFmtId="0" fontId="0" fillId="0" borderId="14" xfId="0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1" fillId="0" borderId="12" xfId="0" applyFont="1" applyBorder="1"/>
    <xf numFmtId="0" fontId="2" fillId="0" borderId="14" xfId="0" applyFon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8" xfId="0" applyBorder="1" applyAlignment="1">
      <alignment wrapText="1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3" xfId="0" applyFont="1" applyBorder="1" applyAlignment="1">
      <alignment wrapText="1"/>
    </xf>
    <xf numFmtId="0" fontId="0" fillId="0" borderId="13" xfId="0" applyFont="1" applyBorder="1" applyAlignment="1">
      <alignment horizontal="center"/>
    </xf>
    <xf numFmtId="2" fontId="0" fillId="0" borderId="13" xfId="0" applyNumberFormat="1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9" xfId="0" applyFont="1" applyBorder="1" applyAlignment="1">
      <alignment horizontal="center"/>
    </xf>
    <xf numFmtId="0" fontId="1" fillId="0" borderId="22" xfId="0" applyFont="1" applyBorder="1"/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0" fillId="0" borderId="23" xfId="0" applyBorder="1" applyAlignment="1">
      <alignment wrapText="1"/>
    </xf>
    <xf numFmtId="0" fontId="0" fillId="0" borderId="23" xfId="0" applyBorder="1" applyAlignment="1">
      <alignment horizontal="center"/>
    </xf>
    <xf numFmtId="2" fontId="0" fillId="0" borderId="23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0" fontId="1" fillId="0" borderId="0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 wrapText="1"/>
    </xf>
    <xf numFmtId="0" fontId="1" fillId="0" borderId="12" xfId="0" applyFont="1" applyBorder="1"/>
    <xf numFmtId="16" fontId="0" fillId="0" borderId="13" xfId="0" applyNumberFormat="1" applyBorder="1" applyAlignment="1">
      <alignment horizontal="center"/>
    </xf>
    <xf numFmtId="14" fontId="0" fillId="0" borderId="13" xfId="0" applyNumberFormat="1" applyBorder="1" applyAlignment="1">
      <alignment horizontal="center"/>
    </xf>
    <xf numFmtId="0" fontId="1" fillId="0" borderId="12" xfId="0" applyFont="1" applyBorder="1"/>
    <xf numFmtId="3" fontId="0" fillId="0" borderId="13" xfId="0" applyNumberFormat="1" applyBorder="1" applyAlignment="1">
      <alignment horizontal="center"/>
    </xf>
    <xf numFmtId="0" fontId="1" fillId="0" borderId="12" xfId="0" applyFont="1" applyBorder="1"/>
    <xf numFmtId="2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1" fillId="0" borderId="12" xfId="0" applyFont="1" applyBorder="1"/>
    <xf numFmtId="0" fontId="6" fillId="0" borderId="28" xfId="0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6" fillId="0" borderId="30" xfId="0" applyFont="1" applyBorder="1" applyAlignment="1">
      <alignment horizontal="center" wrapText="1"/>
    </xf>
    <xf numFmtId="0" fontId="3" fillId="0" borderId="19" xfId="0" applyFont="1" applyBorder="1"/>
    <xf numFmtId="0" fontId="3" fillId="0" borderId="20" xfId="0" applyFont="1" applyBorder="1"/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1" fontId="1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0" fillId="0" borderId="31" xfId="0" applyFont="1" applyBorder="1"/>
    <xf numFmtId="0" fontId="0" fillId="0" borderId="32" xfId="0" applyFont="1" applyBorder="1"/>
    <xf numFmtId="0" fontId="0" fillId="0" borderId="33" xfId="0" applyFont="1" applyBorder="1"/>
    <xf numFmtId="0" fontId="1" fillId="0" borderId="39" xfId="0" applyNumberFormat="1" applyFont="1" applyBorder="1" applyAlignment="1">
      <alignment horizontal="center" vertical="center" wrapText="1"/>
    </xf>
    <xf numFmtId="0" fontId="1" fillId="0" borderId="40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12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34" xfId="0" applyFont="1" applyBorder="1"/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3" fillId="0" borderId="17" xfId="0" applyFont="1" applyBorder="1"/>
    <xf numFmtId="0" fontId="3" fillId="0" borderId="8" xfId="0" applyFont="1" applyBorder="1"/>
    <xf numFmtId="0" fontId="1" fillId="0" borderId="10" xfId="0" applyFont="1" applyBorder="1"/>
    <xf numFmtId="0" fontId="1" fillId="0" borderId="3" xfId="0" applyFont="1" applyBorder="1"/>
    <xf numFmtId="1" fontId="1" fillId="0" borderId="38" xfId="0" applyNumberFormat="1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304800</xdr:colOff>
      <xdr:row>44</xdr:row>
      <xdr:rowOff>125837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2505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15"/>
  <sheetViews>
    <sheetView view="pageBreakPreview" topLeftCell="A238" zoomScaleSheetLayoutView="100" workbookViewId="0">
      <selection activeCell="G269" sqref="G269"/>
    </sheetView>
  </sheetViews>
  <sheetFormatPr defaultRowHeight="12.75" x14ac:dyDescent="0.2"/>
  <cols>
    <col min="1" max="1" width="11" customWidth="1"/>
    <col min="2" max="2" width="42.7109375" style="8" customWidth="1"/>
    <col min="3" max="3" width="10.7109375" style="14" customWidth="1"/>
    <col min="4" max="6" width="10.7109375" style="19" customWidth="1"/>
    <col min="7" max="7" width="17" customWidth="1"/>
    <col min="8" max="9" width="15.7109375" customWidth="1"/>
    <col min="10" max="12" width="7.7109375" customWidth="1"/>
  </cols>
  <sheetData>
    <row r="1" spans="1:11" s="1" customFormat="1" x14ac:dyDescent="0.2">
      <c r="A1" s="42" t="s">
        <v>66</v>
      </c>
      <c r="B1" s="6" t="s">
        <v>67</v>
      </c>
      <c r="C1" s="2"/>
      <c r="D1" s="15"/>
      <c r="E1" s="15"/>
      <c r="F1" s="15"/>
      <c r="G1" s="3"/>
      <c r="H1" s="3"/>
      <c r="I1" s="3"/>
    </row>
    <row r="2" spans="1:11" s="1" customFormat="1" x14ac:dyDescent="0.2">
      <c r="A2" s="42" t="s">
        <v>68</v>
      </c>
      <c r="B2" s="6" t="s">
        <v>69</v>
      </c>
      <c r="C2" s="2"/>
      <c r="D2" s="15"/>
      <c r="E2" s="15"/>
      <c r="F2" s="15"/>
      <c r="G2" s="3"/>
      <c r="H2" s="3"/>
      <c r="I2" s="3"/>
    </row>
    <row r="3" spans="1:11" s="1" customFormat="1" ht="15" customHeight="1" thickBot="1" x14ac:dyDescent="0.25">
      <c r="A3" s="42" t="s">
        <v>0</v>
      </c>
      <c r="B3" s="6" t="s">
        <v>95</v>
      </c>
      <c r="C3" s="2"/>
      <c r="D3" s="15"/>
      <c r="E3" s="15"/>
      <c r="F3" s="15"/>
      <c r="G3" s="3"/>
      <c r="H3" s="3"/>
      <c r="I3" s="3"/>
    </row>
    <row r="4" spans="1:11" s="1" customFormat="1" ht="9" hidden="1" customHeight="1" thickBot="1" x14ac:dyDescent="0.25">
      <c r="A4" s="4"/>
      <c r="C4" s="2"/>
      <c r="D4" s="15"/>
      <c r="E4" s="15"/>
      <c r="F4" s="15"/>
      <c r="G4" s="3"/>
      <c r="H4" s="3"/>
      <c r="I4" s="3"/>
    </row>
    <row r="5" spans="1:11" s="5" customFormat="1" ht="33" customHeight="1" x14ac:dyDescent="0.2">
      <c r="A5" s="131" t="s">
        <v>2</v>
      </c>
      <c r="B5" s="133" t="s">
        <v>3</v>
      </c>
      <c r="C5" s="135" t="s">
        <v>4</v>
      </c>
      <c r="D5" s="137" t="s">
        <v>1</v>
      </c>
      <c r="E5" s="137"/>
      <c r="F5" s="137"/>
      <c r="G5" s="138" t="s">
        <v>8</v>
      </c>
      <c r="H5" s="140" t="s">
        <v>9</v>
      </c>
      <c r="I5" s="142" t="s">
        <v>10</v>
      </c>
    </row>
    <row r="6" spans="1:11" s="6" customFormat="1" ht="30" customHeight="1" thickBot="1" x14ac:dyDescent="0.25">
      <c r="A6" s="132"/>
      <c r="B6" s="134"/>
      <c r="C6" s="136"/>
      <c r="D6" s="16" t="s">
        <v>5</v>
      </c>
      <c r="E6" s="16" t="s">
        <v>6</v>
      </c>
      <c r="F6" s="16" t="s">
        <v>7</v>
      </c>
      <c r="G6" s="139"/>
      <c r="H6" s="141"/>
      <c r="I6" s="143"/>
    </row>
    <row r="7" spans="1:11" s="7" customFormat="1" ht="15" customHeight="1" thickBot="1" x14ac:dyDescent="0.25">
      <c r="A7" s="128" t="s">
        <v>11</v>
      </c>
      <c r="B7" s="129"/>
      <c r="C7" s="129"/>
      <c r="D7" s="129"/>
      <c r="E7" s="129"/>
      <c r="F7" s="129"/>
      <c r="G7" s="129"/>
      <c r="H7" s="129"/>
      <c r="I7" s="130"/>
    </row>
    <row r="8" spans="1:11" ht="25.5" x14ac:dyDescent="0.2">
      <c r="A8" s="93" t="s">
        <v>12</v>
      </c>
      <c r="B8" s="96" t="s">
        <v>119</v>
      </c>
      <c r="C8" s="97" t="s">
        <v>184</v>
      </c>
      <c r="D8" s="98">
        <v>4.7300000000000004</v>
      </c>
      <c r="E8" s="98">
        <v>6.46</v>
      </c>
      <c r="F8" s="98">
        <v>28.13</v>
      </c>
      <c r="G8" s="97">
        <v>203</v>
      </c>
      <c r="H8" s="97">
        <v>1.3</v>
      </c>
      <c r="I8" s="99">
        <v>185</v>
      </c>
    </row>
    <row r="9" spans="1:11" ht="15.75" customHeight="1" x14ac:dyDescent="0.2">
      <c r="A9" s="9"/>
      <c r="B9" s="10" t="s">
        <v>133</v>
      </c>
      <c r="C9" s="17" t="s">
        <v>88</v>
      </c>
      <c r="D9" s="17">
        <v>2.4700000000000002</v>
      </c>
      <c r="E9" s="17">
        <v>2.61</v>
      </c>
      <c r="F9" s="17">
        <v>21.71</v>
      </c>
      <c r="G9" s="12">
        <v>112.88</v>
      </c>
      <c r="H9" s="12">
        <v>0.24</v>
      </c>
      <c r="I9" s="70">
        <v>2</v>
      </c>
    </row>
    <row r="10" spans="1:11" ht="15.75" customHeight="1" x14ac:dyDescent="0.2">
      <c r="A10" s="9"/>
      <c r="B10" s="10" t="s">
        <v>110</v>
      </c>
      <c r="C10" s="12">
        <v>150</v>
      </c>
      <c r="D10" s="17">
        <v>0.12</v>
      </c>
      <c r="E10" s="17">
        <v>0</v>
      </c>
      <c r="F10" s="17">
        <v>11.79</v>
      </c>
      <c r="G10" s="12">
        <v>46.44</v>
      </c>
      <c r="H10" s="12">
        <v>1.7</v>
      </c>
      <c r="I10" s="70">
        <v>393</v>
      </c>
    </row>
    <row r="11" spans="1:11" ht="15.75" x14ac:dyDescent="0.25">
      <c r="A11" s="23"/>
      <c r="B11" s="33" t="s">
        <v>65</v>
      </c>
      <c r="C11" s="34"/>
      <c r="D11" s="32">
        <f>SUM(D8:D10)</f>
        <v>7.3200000000000012</v>
      </c>
      <c r="E11" s="32">
        <f>SUM(E8:E10)</f>
        <v>9.07</v>
      </c>
      <c r="F11" s="32">
        <f>SUM(F8:F10)</f>
        <v>61.63</v>
      </c>
      <c r="G11" s="31">
        <f>SUM(G8:G10)</f>
        <v>362.32</v>
      </c>
      <c r="H11" s="31">
        <f>SUM(H8+H9+H10)</f>
        <v>3.24</v>
      </c>
      <c r="I11" s="71"/>
    </row>
    <row r="12" spans="1:11" ht="25.5" x14ac:dyDescent="0.2">
      <c r="A12" s="9"/>
      <c r="B12" s="10" t="s">
        <v>120</v>
      </c>
      <c r="C12" s="12">
        <v>130</v>
      </c>
      <c r="D12" s="17">
        <v>0</v>
      </c>
      <c r="E12" s="17">
        <v>0</v>
      </c>
      <c r="F12" s="17">
        <v>14.6</v>
      </c>
      <c r="G12" s="12">
        <v>58</v>
      </c>
      <c r="H12" s="12">
        <v>0</v>
      </c>
      <c r="I12" s="70" t="s">
        <v>17</v>
      </c>
    </row>
    <row r="13" spans="1:11" ht="15.75" x14ac:dyDescent="0.25">
      <c r="A13" s="35"/>
      <c r="B13" s="33" t="s">
        <v>65</v>
      </c>
      <c r="C13" s="36"/>
      <c r="D13" s="32">
        <f>SUM(D12)</f>
        <v>0</v>
      </c>
      <c r="E13" s="32">
        <f>SUM(E12)</f>
        <v>0</v>
      </c>
      <c r="F13" s="32">
        <f>SUM(F12)</f>
        <v>14.6</v>
      </c>
      <c r="G13" s="31">
        <f>SUM(G12)</f>
        <v>58</v>
      </c>
      <c r="H13" s="31">
        <f>SUM(H12)</f>
        <v>0</v>
      </c>
      <c r="I13" s="72"/>
    </row>
    <row r="14" spans="1:11" ht="17.25" customHeight="1" x14ac:dyDescent="0.2">
      <c r="A14" s="9" t="s">
        <v>19</v>
      </c>
      <c r="B14" s="10" t="s">
        <v>78</v>
      </c>
      <c r="C14" s="12">
        <v>30</v>
      </c>
      <c r="D14" s="17">
        <v>0.7</v>
      </c>
      <c r="E14" s="17">
        <v>3.5</v>
      </c>
      <c r="F14" s="17">
        <v>3.1</v>
      </c>
      <c r="G14" s="17">
        <v>48</v>
      </c>
      <c r="H14" s="12">
        <v>2.8</v>
      </c>
      <c r="I14" s="70">
        <v>121</v>
      </c>
    </row>
    <row r="15" spans="1:11" ht="25.5" x14ac:dyDescent="0.2">
      <c r="A15" s="9"/>
      <c r="B15" s="10" t="s">
        <v>129</v>
      </c>
      <c r="C15" s="12" t="s">
        <v>104</v>
      </c>
      <c r="D15" s="17">
        <v>3.2</v>
      </c>
      <c r="E15" s="17">
        <v>6.33</v>
      </c>
      <c r="F15" s="17">
        <v>8.82</v>
      </c>
      <c r="G15" s="12">
        <v>105.48</v>
      </c>
      <c r="H15" s="12">
        <v>13.05</v>
      </c>
      <c r="I15" s="70">
        <v>57</v>
      </c>
    </row>
    <row r="16" spans="1:11" x14ac:dyDescent="0.2">
      <c r="A16" s="9"/>
      <c r="B16" s="10" t="s">
        <v>138</v>
      </c>
      <c r="C16" s="12">
        <v>50</v>
      </c>
      <c r="D16" s="17">
        <v>10.88</v>
      </c>
      <c r="E16" s="17">
        <v>12.11</v>
      </c>
      <c r="F16" s="17">
        <v>3.22</v>
      </c>
      <c r="G16" s="12">
        <v>165.19</v>
      </c>
      <c r="H16" s="12">
        <v>1.044</v>
      </c>
      <c r="I16" s="70">
        <v>312</v>
      </c>
      <c r="K16" s="68"/>
    </row>
    <row r="17" spans="1:9" x14ac:dyDescent="0.2">
      <c r="A17" s="9"/>
      <c r="B17" s="10" t="s">
        <v>122</v>
      </c>
      <c r="C17" s="12">
        <v>15</v>
      </c>
      <c r="D17" s="17">
        <v>0.32</v>
      </c>
      <c r="E17" s="17">
        <v>0.74</v>
      </c>
      <c r="F17" s="17">
        <v>1.0900000000000001</v>
      </c>
      <c r="G17" s="12">
        <v>12.2</v>
      </c>
      <c r="H17" s="12">
        <v>3.5999999999999997E-2</v>
      </c>
      <c r="I17" s="70">
        <v>350</v>
      </c>
    </row>
    <row r="18" spans="1:9" x14ac:dyDescent="0.2">
      <c r="A18" s="9"/>
      <c r="B18" s="10" t="s">
        <v>123</v>
      </c>
      <c r="C18" s="12">
        <v>110</v>
      </c>
      <c r="D18" s="17">
        <v>4.0999999999999996</v>
      </c>
      <c r="E18" s="17">
        <v>2.5</v>
      </c>
      <c r="F18" s="17">
        <v>19.5</v>
      </c>
      <c r="G18" s="12">
        <v>116</v>
      </c>
      <c r="H18" s="12">
        <v>0</v>
      </c>
      <c r="I18" s="70">
        <v>204</v>
      </c>
    </row>
    <row r="19" spans="1:9" x14ac:dyDescent="0.2">
      <c r="A19" s="9"/>
      <c r="B19" s="10" t="s">
        <v>74</v>
      </c>
      <c r="C19" s="12">
        <v>150</v>
      </c>
      <c r="D19" s="17">
        <v>0.08</v>
      </c>
      <c r="E19" s="17">
        <v>0</v>
      </c>
      <c r="F19" s="17">
        <v>12.24</v>
      </c>
      <c r="G19" s="12">
        <v>46.62</v>
      </c>
      <c r="H19" s="12">
        <v>0</v>
      </c>
      <c r="I19" s="70">
        <v>377</v>
      </c>
    </row>
    <row r="20" spans="1:9" x14ac:dyDescent="0.2">
      <c r="A20" s="9"/>
      <c r="B20" s="10" t="s">
        <v>23</v>
      </c>
      <c r="C20" s="12">
        <v>20</v>
      </c>
      <c r="D20" s="17">
        <v>1.32</v>
      </c>
      <c r="E20" s="17">
        <v>0.24</v>
      </c>
      <c r="F20" s="17">
        <v>6.68</v>
      </c>
      <c r="G20" s="12">
        <v>33</v>
      </c>
      <c r="H20" s="12">
        <v>0</v>
      </c>
      <c r="I20" s="70" t="s">
        <v>22</v>
      </c>
    </row>
    <row r="21" spans="1:9" x14ac:dyDescent="0.2">
      <c r="A21" s="9"/>
      <c r="B21" s="10" t="s">
        <v>27</v>
      </c>
      <c r="C21" s="12">
        <v>20</v>
      </c>
      <c r="D21" s="17">
        <v>1.58</v>
      </c>
      <c r="E21" s="17">
        <v>0.2</v>
      </c>
      <c r="F21" s="17">
        <v>9.66</v>
      </c>
      <c r="G21" s="12">
        <v>47</v>
      </c>
      <c r="H21" s="12">
        <v>0</v>
      </c>
      <c r="I21" s="70">
        <v>701</v>
      </c>
    </row>
    <row r="22" spans="1:9" ht="15.75" x14ac:dyDescent="0.25">
      <c r="A22" s="37"/>
      <c r="B22" s="33" t="s">
        <v>65</v>
      </c>
      <c r="C22" s="34"/>
      <c r="D22" s="32">
        <f>SUM(D14:D21)</f>
        <v>22.18</v>
      </c>
      <c r="E22" s="32">
        <f>SUM(E14:E21)</f>
        <v>25.619999999999994</v>
      </c>
      <c r="F22" s="32">
        <f>SUM(F14:F21)</f>
        <v>64.31</v>
      </c>
      <c r="G22" s="31">
        <f>SUM(G14:G21)</f>
        <v>573.49</v>
      </c>
      <c r="H22" s="32">
        <f>SUM(H14+H15+H16+H17+H18+H19+H20+H21)</f>
        <v>16.930000000000003</v>
      </c>
      <c r="I22" s="71"/>
    </row>
    <row r="23" spans="1:9" x14ac:dyDescent="0.2">
      <c r="A23" s="9" t="s">
        <v>24</v>
      </c>
      <c r="B23" s="10" t="s">
        <v>172</v>
      </c>
      <c r="C23" s="12" t="s">
        <v>99</v>
      </c>
      <c r="D23" s="17">
        <v>12.49</v>
      </c>
      <c r="E23" s="17">
        <v>8.9499999999999993</v>
      </c>
      <c r="F23" s="17">
        <v>11.86</v>
      </c>
      <c r="G23" s="12">
        <v>176.75</v>
      </c>
      <c r="H23" s="12">
        <v>0.32</v>
      </c>
      <c r="I23" s="70">
        <v>230</v>
      </c>
    </row>
    <row r="24" spans="1:9" hidden="1" x14ac:dyDescent="0.2">
      <c r="A24" s="108"/>
      <c r="B24" s="10" t="s">
        <v>85</v>
      </c>
      <c r="C24" s="12">
        <v>20</v>
      </c>
      <c r="D24" s="17"/>
      <c r="E24" s="17"/>
      <c r="F24" s="17"/>
      <c r="G24" s="12"/>
      <c r="H24" s="12"/>
      <c r="I24" s="70"/>
    </row>
    <row r="25" spans="1:9" x14ac:dyDescent="0.2">
      <c r="A25" s="9"/>
      <c r="B25" s="10" t="s">
        <v>77</v>
      </c>
      <c r="C25" s="12">
        <v>150</v>
      </c>
      <c r="D25" s="17">
        <v>4.3499999999999996</v>
      </c>
      <c r="E25" s="17">
        <v>3.75</v>
      </c>
      <c r="F25" s="17">
        <v>7.2</v>
      </c>
      <c r="G25" s="12">
        <v>81</v>
      </c>
      <c r="H25" s="12">
        <v>1.95</v>
      </c>
      <c r="I25" s="70" t="s">
        <v>25</v>
      </c>
    </row>
    <row r="26" spans="1:9" x14ac:dyDescent="0.2">
      <c r="A26" s="9"/>
      <c r="B26" s="10" t="s">
        <v>27</v>
      </c>
      <c r="C26" s="12">
        <v>15</v>
      </c>
      <c r="D26" s="17">
        <v>1.19</v>
      </c>
      <c r="E26" s="17">
        <v>0.15</v>
      </c>
      <c r="F26" s="17">
        <v>7.24</v>
      </c>
      <c r="G26" s="12">
        <v>32.04</v>
      </c>
      <c r="H26" s="12">
        <v>0</v>
      </c>
      <c r="I26" s="70">
        <v>701</v>
      </c>
    </row>
    <row r="27" spans="1:9" x14ac:dyDescent="0.2">
      <c r="A27" s="9"/>
      <c r="B27" s="10" t="s">
        <v>39</v>
      </c>
      <c r="C27" s="12">
        <v>20</v>
      </c>
      <c r="D27" s="17">
        <v>2.25</v>
      </c>
      <c r="E27" s="17">
        <v>2.94</v>
      </c>
      <c r="F27" s="17">
        <v>22.32</v>
      </c>
      <c r="G27" s="12">
        <v>125.1</v>
      </c>
      <c r="H27" s="12">
        <v>0</v>
      </c>
      <c r="I27" s="70" t="s">
        <v>38</v>
      </c>
    </row>
    <row r="28" spans="1:9" hidden="1" x14ac:dyDescent="0.2">
      <c r="A28" s="9"/>
      <c r="B28" s="10" t="s">
        <v>89</v>
      </c>
      <c r="C28" s="12">
        <v>4</v>
      </c>
      <c r="D28" s="17">
        <v>0</v>
      </c>
      <c r="E28" s="17">
        <v>0</v>
      </c>
      <c r="F28" s="17">
        <v>0</v>
      </c>
      <c r="G28" s="12">
        <v>0</v>
      </c>
      <c r="H28" s="12">
        <v>0</v>
      </c>
      <c r="I28" s="70">
        <v>1004</v>
      </c>
    </row>
    <row r="29" spans="1:9" x14ac:dyDescent="0.2">
      <c r="A29" s="54"/>
      <c r="B29" s="81" t="s">
        <v>109</v>
      </c>
      <c r="C29" s="82">
        <v>300</v>
      </c>
      <c r="D29" s="83"/>
      <c r="E29" s="83"/>
      <c r="F29" s="83"/>
      <c r="G29" s="82"/>
      <c r="H29" s="82"/>
      <c r="I29" s="79"/>
    </row>
    <row r="30" spans="1:9" ht="15.75" thickBot="1" x14ac:dyDescent="0.3">
      <c r="A30" s="38"/>
      <c r="B30" s="39" t="s">
        <v>65</v>
      </c>
      <c r="C30" s="13"/>
      <c r="D30" s="18">
        <f>SUM(D23:D28)</f>
        <v>20.28</v>
      </c>
      <c r="E30" s="18">
        <f>SUM(E23:E28)</f>
        <v>15.79</v>
      </c>
      <c r="F30" s="18">
        <f>SUM(F23:F28)</f>
        <v>48.62</v>
      </c>
      <c r="G30" s="13">
        <f>SUM(G23:G28)</f>
        <v>414.89</v>
      </c>
      <c r="H30" s="13">
        <f>SUM(H23+H25+H26+H27+H28)</f>
        <v>2.27</v>
      </c>
      <c r="I30" s="73"/>
    </row>
    <row r="31" spans="1:9" s="7" customFormat="1" ht="23.25" customHeight="1" thickBot="1" x14ac:dyDescent="0.3">
      <c r="A31" s="126" t="s">
        <v>30</v>
      </c>
      <c r="B31" s="127"/>
      <c r="C31" s="50">
        <v>1596</v>
      </c>
      <c r="D31" s="51">
        <f>SUM(D11+D13+D22+D30)</f>
        <v>49.78</v>
      </c>
      <c r="E31" s="51">
        <f>SUM(E11+E13+E22+E30)</f>
        <v>50.48</v>
      </c>
      <c r="F31" s="51">
        <f>SUM(F11+F13+F22+F30)</f>
        <v>189.16000000000003</v>
      </c>
      <c r="G31" s="50">
        <f>SUM(G11+G13+G22+G30)</f>
        <v>1408.6999999999998</v>
      </c>
      <c r="H31" s="51">
        <f>SUM(H11+H13+H22+H30)</f>
        <v>22.44</v>
      </c>
      <c r="I31" s="74"/>
    </row>
    <row r="32" spans="1:9" s="7" customFormat="1" ht="15.75" x14ac:dyDescent="0.25">
      <c r="A32" s="101"/>
      <c r="B32" s="101"/>
      <c r="C32" s="102"/>
      <c r="D32" s="103"/>
      <c r="E32" s="103"/>
      <c r="F32" s="103"/>
      <c r="G32" s="101"/>
      <c r="H32" s="101"/>
      <c r="I32" s="101"/>
    </row>
    <row r="33" spans="1:9" s="7" customFormat="1" ht="15.75" x14ac:dyDescent="0.25">
      <c r="A33" s="100" t="s">
        <v>66</v>
      </c>
      <c r="B33" s="100" t="s">
        <v>67</v>
      </c>
      <c r="C33" s="102"/>
      <c r="D33" s="103"/>
      <c r="E33" s="103"/>
      <c r="F33" s="103"/>
      <c r="G33" s="101"/>
      <c r="H33" s="101"/>
      <c r="I33" s="101"/>
    </row>
    <row r="34" spans="1:9" s="7" customFormat="1" ht="15.75" x14ac:dyDescent="0.25">
      <c r="A34" s="100" t="s">
        <v>86</v>
      </c>
      <c r="B34" s="100" t="s">
        <v>70</v>
      </c>
      <c r="C34" s="102"/>
      <c r="D34" s="103"/>
      <c r="E34" s="103"/>
      <c r="F34" s="103"/>
      <c r="G34" s="101"/>
      <c r="H34" s="101"/>
      <c r="I34" s="101"/>
    </row>
    <row r="35" spans="1:9" s="7" customFormat="1" ht="18" customHeight="1" thickBot="1" x14ac:dyDescent="0.3">
      <c r="A35" s="100" t="s">
        <v>0</v>
      </c>
      <c r="B35" s="100" t="s">
        <v>95</v>
      </c>
      <c r="C35" s="102"/>
      <c r="D35" s="103"/>
      <c r="E35" s="103"/>
      <c r="F35" s="103"/>
      <c r="G35" s="101"/>
      <c r="H35" s="101"/>
      <c r="I35" s="101"/>
    </row>
    <row r="36" spans="1:9" s="7" customFormat="1" ht="13.5" customHeight="1" x14ac:dyDescent="0.2">
      <c r="A36" s="131" t="s">
        <v>2</v>
      </c>
      <c r="B36" s="133" t="s">
        <v>3</v>
      </c>
      <c r="C36" s="135" t="s">
        <v>4</v>
      </c>
      <c r="D36" s="137" t="s">
        <v>1</v>
      </c>
      <c r="E36" s="137"/>
      <c r="F36" s="137"/>
      <c r="G36" s="138" t="s">
        <v>8</v>
      </c>
      <c r="H36" s="140" t="s">
        <v>9</v>
      </c>
      <c r="I36" s="142" t="s">
        <v>10</v>
      </c>
    </row>
    <row r="37" spans="1:9" s="7" customFormat="1" ht="53.25" customHeight="1" thickBot="1" x14ac:dyDescent="0.25">
      <c r="A37" s="162"/>
      <c r="B37" s="163"/>
      <c r="C37" s="164"/>
      <c r="D37" s="114" t="s">
        <v>5</v>
      </c>
      <c r="E37" s="114" t="s">
        <v>6</v>
      </c>
      <c r="F37" s="114" t="s">
        <v>7</v>
      </c>
      <c r="G37" s="165"/>
      <c r="H37" s="147"/>
      <c r="I37" s="148"/>
    </row>
    <row r="38" spans="1:9" s="7" customFormat="1" ht="15" customHeight="1" thickBot="1" x14ac:dyDescent="0.25">
      <c r="A38" s="144" t="s">
        <v>31</v>
      </c>
      <c r="B38" s="145"/>
      <c r="C38" s="145"/>
      <c r="D38" s="145"/>
      <c r="E38" s="145"/>
      <c r="F38" s="145"/>
      <c r="G38" s="145"/>
      <c r="H38" s="145"/>
      <c r="I38" s="146"/>
    </row>
    <row r="39" spans="1:9" ht="30.75" customHeight="1" x14ac:dyDescent="0.2">
      <c r="A39" s="93" t="s">
        <v>12</v>
      </c>
      <c r="B39" s="96" t="s">
        <v>54</v>
      </c>
      <c r="C39" s="97" t="s">
        <v>185</v>
      </c>
      <c r="D39" s="98">
        <v>2.5499999999999998</v>
      </c>
      <c r="E39" s="98">
        <v>4.8600000000000003</v>
      </c>
      <c r="F39" s="98">
        <v>12.42</v>
      </c>
      <c r="G39" s="97">
        <v>180</v>
      </c>
      <c r="H39" s="97">
        <v>1.3</v>
      </c>
      <c r="I39" s="99">
        <v>93</v>
      </c>
    </row>
    <row r="40" spans="1:9" x14ac:dyDescent="0.2">
      <c r="A40" s="9"/>
      <c r="B40" s="10" t="s">
        <v>124</v>
      </c>
      <c r="C40" s="17" t="s">
        <v>91</v>
      </c>
      <c r="D40" s="17">
        <v>2.44</v>
      </c>
      <c r="E40" s="17">
        <v>3.36</v>
      </c>
      <c r="F40" s="17">
        <v>14.57</v>
      </c>
      <c r="G40" s="12">
        <v>92.27</v>
      </c>
      <c r="H40" s="12">
        <v>0</v>
      </c>
      <c r="I40" s="70">
        <v>1</v>
      </c>
    </row>
    <row r="41" spans="1:9" x14ac:dyDescent="0.2">
      <c r="A41" s="9"/>
      <c r="B41" s="10" t="s">
        <v>15</v>
      </c>
      <c r="C41" s="12">
        <v>150</v>
      </c>
      <c r="D41" s="17">
        <v>0.04</v>
      </c>
      <c r="E41" s="17">
        <v>0</v>
      </c>
      <c r="F41" s="17">
        <v>8.4</v>
      </c>
      <c r="G41" s="12">
        <v>32.31</v>
      </c>
      <c r="H41" s="12">
        <v>0.03</v>
      </c>
      <c r="I41" s="70">
        <v>392.2</v>
      </c>
    </row>
    <row r="42" spans="1:9" ht="15" x14ac:dyDescent="0.25">
      <c r="A42" s="23"/>
      <c r="B42" s="30" t="s">
        <v>65</v>
      </c>
      <c r="C42" s="31"/>
      <c r="D42" s="32">
        <f>SUM(D39:D41)</f>
        <v>5.03</v>
      </c>
      <c r="E42" s="32">
        <f>SUM(E39:E41)</f>
        <v>8.2200000000000006</v>
      </c>
      <c r="F42" s="32">
        <f>SUM(F39:F41)</f>
        <v>35.39</v>
      </c>
      <c r="G42" s="31">
        <f>SUM(G39:G41)</f>
        <v>304.58</v>
      </c>
      <c r="H42" s="31">
        <f>SUM(H39:H41)</f>
        <v>1.33</v>
      </c>
      <c r="I42" s="76"/>
    </row>
    <row r="43" spans="1:9" x14ac:dyDescent="0.2">
      <c r="A43" s="9" t="s">
        <v>16</v>
      </c>
      <c r="B43" s="10" t="s">
        <v>125</v>
      </c>
      <c r="C43" s="12">
        <v>110</v>
      </c>
      <c r="D43" s="17">
        <v>0.04</v>
      </c>
      <c r="E43" s="17">
        <v>0.01</v>
      </c>
      <c r="F43" s="17">
        <v>12.7</v>
      </c>
      <c r="G43" s="12">
        <v>51</v>
      </c>
      <c r="H43" s="12">
        <v>28</v>
      </c>
      <c r="I43" s="70">
        <v>7</v>
      </c>
    </row>
    <row r="44" spans="1:9" x14ac:dyDescent="0.2">
      <c r="A44" s="9"/>
      <c r="B44" s="10" t="s">
        <v>35</v>
      </c>
      <c r="C44" s="12">
        <v>100</v>
      </c>
      <c r="D44" s="17">
        <v>1.5</v>
      </c>
      <c r="E44" s="17">
        <v>0.5</v>
      </c>
      <c r="F44" s="17">
        <v>21</v>
      </c>
      <c r="G44" s="12">
        <v>83</v>
      </c>
      <c r="H44" s="12">
        <v>10</v>
      </c>
      <c r="I44" s="70" t="s">
        <v>34</v>
      </c>
    </row>
    <row r="45" spans="1:9" ht="15" x14ac:dyDescent="0.25">
      <c r="A45" s="23"/>
      <c r="B45" s="30" t="s">
        <v>65</v>
      </c>
      <c r="C45" s="31"/>
      <c r="D45" s="32">
        <f>SUM(D43:D44)</f>
        <v>1.54</v>
      </c>
      <c r="E45" s="32">
        <f>SUM(E43:E44)</f>
        <v>0.51</v>
      </c>
      <c r="F45" s="32">
        <f>SUM(F43:F44)</f>
        <v>33.700000000000003</v>
      </c>
      <c r="G45" s="31">
        <f>SUM(G43:G44)</f>
        <v>134</v>
      </c>
      <c r="H45" s="31">
        <f>SUM(H43:H44)</f>
        <v>38</v>
      </c>
      <c r="I45" s="76"/>
    </row>
    <row r="46" spans="1:9" x14ac:dyDescent="0.2">
      <c r="A46" s="9" t="s">
        <v>19</v>
      </c>
      <c r="B46" s="10" t="s">
        <v>79</v>
      </c>
      <c r="C46" s="12">
        <v>30</v>
      </c>
      <c r="D46" s="17">
        <v>0.12</v>
      </c>
      <c r="E46" s="17">
        <v>0.04</v>
      </c>
      <c r="F46" s="17">
        <v>0.84</v>
      </c>
      <c r="G46" s="77">
        <v>3.98</v>
      </c>
      <c r="H46" s="12">
        <v>9</v>
      </c>
      <c r="I46" s="70">
        <v>71</v>
      </c>
    </row>
    <row r="47" spans="1:9" ht="25.5" x14ac:dyDescent="0.2">
      <c r="A47" s="9"/>
      <c r="B47" s="10" t="s">
        <v>126</v>
      </c>
      <c r="C47" s="12" t="s">
        <v>92</v>
      </c>
      <c r="D47" s="17">
        <v>3.15</v>
      </c>
      <c r="E47" s="17">
        <v>4.01</v>
      </c>
      <c r="F47" s="17">
        <v>13.89</v>
      </c>
      <c r="G47" s="12">
        <v>130.44999999999999</v>
      </c>
      <c r="H47" s="12">
        <v>0.10299999999999999</v>
      </c>
      <c r="I47" s="70" t="s">
        <v>114</v>
      </c>
    </row>
    <row r="48" spans="1:9" x14ac:dyDescent="0.2">
      <c r="A48" s="69"/>
      <c r="B48" s="10" t="s">
        <v>144</v>
      </c>
      <c r="C48" s="12">
        <v>50</v>
      </c>
      <c r="D48" s="17">
        <v>6.73</v>
      </c>
      <c r="E48" s="17">
        <v>6.36</v>
      </c>
      <c r="F48" s="17">
        <v>6.22</v>
      </c>
      <c r="G48" s="12">
        <v>108.99</v>
      </c>
      <c r="H48" s="12">
        <v>0.94</v>
      </c>
      <c r="I48" s="70">
        <v>287</v>
      </c>
    </row>
    <row r="49" spans="1:9" x14ac:dyDescent="0.2">
      <c r="A49" s="69"/>
      <c r="B49" s="10" t="s">
        <v>155</v>
      </c>
      <c r="C49" s="12">
        <v>110</v>
      </c>
      <c r="D49" s="17">
        <v>2.5</v>
      </c>
      <c r="E49" s="17">
        <v>4</v>
      </c>
      <c r="F49" s="17">
        <v>16.3</v>
      </c>
      <c r="G49" s="12">
        <v>111</v>
      </c>
      <c r="H49" s="12">
        <v>18.899999999999999</v>
      </c>
      <c r="I49" s="70">
        <v>321</v>
      </c>
    </row>
    <row r="50" spans="1:9" x14ac:dyDescent="0.2">
      <c r="A50" s="119"/>
      <c r="B50" s="10" t="s">
        <v>60</v>
      </c>
      <c r="C50" s="12">
        <v>15</v>
      </c>
      <c r="D50" s="17">
        <v>0.21</v>
      </c>
      <c r="E50" s="17">
        <v>0.75</v>
      </c>
      <c r="F50" s="17">
        <v>0.88</v>
      </c>
      <c r="G50" s="12">
        <v>11.11</v>
      </c>
      <c r="H50" s="12">
        <v>6.0000000000000001E-3</v>
      </c>
      <c r="I50" s="70">
        <v>354</v>
      </c>
    </row>
    <row r="51" spans="1:9" x14ac:dyDescent="0.2">
      <c r="A51" s="9"/>
      <c r="B51" s="10" t="s">
        <v>116</v>
      </c>
      <c r="C51" s="12">
        <v>150</v>
      </c>
      <c r="D51" s="17">
        <v>0.72</v>
      </c>
      <c r="E51" s="17">
        <v>0.03</v>
      </c>
      <c r="F51" s="17">
        <v>30.99</v>
      </c>
      <c r="G51" s="12">
        <v>129.57</v>
      </c>
      <c r="H51" s="12">
        <v>0.66</v>
      </c>
      <c r="I51" s="70" t="s">
        <v>36</v>
      </c>
    </row>
    <row r="52" spans="1:9" x14ac:dyDescent="0.2">
      <c r="A52" s="9"/>
      <c r="B52" s="10" t="s">
        <v>23</v>
      </c>
      <c r="C52" s="12">
        <v>20</v>
      </c>
      <c r="D52" s="17">
        <v>1.32</v>
      </c>
      <c r="E52" s="17">
        <v>0.24</v>
      </c>
      <c r="F52" s="17">
        <v>6.68</v>
      </c>
      <c r="G52" s="12">
        <v>34.799999999999997</v>
      </c>
      <c r="H52" s="12">
        <v>0</v>
      </c>
      <c r="I52" s="70">
        <v>700</v>
      </c>
    </row>
    <row r="53" spans="1:9" x14ac:dyDescent="0.2">
      <c r="A53" s="9"/>
      <c r="B53" s="10" t="s">
        <v>27</v>
      </c>
      <c r="C53" s="12">
        <v>20</v>
      </c>
      <c r="D53" s="17">
        <v>1.52</v>
      </c>
      <c r="E53" s="17">
        <v>0.16</v>
      </c>
      <c r="F53" s="17">
        <v>9.84</v>
      </c>
      <c r="G53" s="12">
        <v>47</v>
      </c>
      <c r="H53" s="12">
        <v>0</v>
      </c>
      <c r="I53" s="70" t="s">
        <v>26</v>
      </c>
    </row>
    <row r="54" spans="1:9" ht="15" x14ac:dyDescent="0.25">
      <c r="A54" s="23"/>
      <c r="B54" s="30" t="s">
        <v>65</v>
      </c>
      <c r="C54" s="31"/>
      <c r="D54" s="32">
        <f>SUM(D46:D53)</f>
        <v>16.270000000000003</v>
      </c>
      <c r="E54" s="32">
        <f>SUM(E46:E53)</f>
        <v>15.59</v>
      </c>
      <c r="F54" s="32">
        <f>SUM(F46:F53)</f>
        <v>85.640000000000015</v>
      </c>
      <c r="G54" s="78">
        <f>SUM(G46:G53)</f>
        <v>576.9</v>
      </c>
      <c r="H54" s="31">
        <f>SUM(H46+H47+H48+H49+H51+H52+H53)</f>
        <v>29.602999999999998</v>
      </c>
      <c r="I54" s="70"/>
    </row>
    <row r="55" spans="1:9" ht="25.5" x14ac:dyDescent="0.2">
      <c r="A55" s="9" t="s">
        <v>24</v>
      </c>
      <c r="B55" s="10" t="s">
        <v>173</v>
      </c>
      <c r="C55" s="12" t="s">
        <v>87</v>
      </c>
      <c r="D55" s="17">
        <v>4.5</v>
      </c>
      <c r="E55" s="17">
        <v>5.25</v>
      </c>
      <c r="F55" s="17">
        <v>25.13</v>
      </c>
      <c r="G55" s="12">
        <v>166</v>
      </c>
      <c r="H55" s="12">
        <v>0.43</v>
      </c>
      <c r="I55" s="70">
        <v>183</v>
      </c>
    </row>
    <row r="56" spans="1:9" x14ac:dyDescent="0.2">
      <c r="A56" s="69"/>
      <c r="B56" s="10" t="s">
        <v>154</v>
      </c>
      <c r="C56" s="12">
        <v>75</v>
      </c>
      <c r="D56" s="17">
        <v>5.14</v>
      </c>
      <c r="E56" s="17">
        <v>2.38</v>
      </c>
      <c r="F56" s="17">
        <v>31.42</v>
      </c>
      <c r="G56" s="12">
        <v>166.94</v>
      </c>
      <c r="H56" s="12">
        <v>0</v>
      </c>
      <c r="I56" s="70">
        <v>458</v>
      </c>
    </row>
    <row r="57" spans="1:9" x14ac:dyDescent="0.2">
      <c r="A57" s="9"/>
      <c r="B57" s="10" t="s">
        <v>33</v>
      </c>
      <c r="C57" s="12">
        <v>150</v>
      </c>
      <c r="D57" s="17">
        <v>2.52</v>
      </c>
      <c r="E57" s="17">
        <v>2.76</v>
      </c>
      <c r="F57" s="17">
        <v>12.21</v>
      </c>
      <c r="G57" s="12">
        <v>82.77</v>
      </c>
      <c r="H57" s="12">
        <v>0.97499999999999998</v>
      </c>
      <c r="I57" s="70">
        <v>395</v>
      </c>
    </row>
    <row r="58" spans="1:9" x14ac:dyDescent="0.2">
      <c r="A58" s="9"/>
      <c r="B58" s="10" t="s">
        <v>27</v>
      </c>
      <c r="C58" s="12">
        <v>15</v>
      </c>
      <c r="D58" s="17">
        <v>1.19</v>
      </c>
      <c r="E58" s="17">
        <v>0.15</v>
      </c>
      <c r="F58" s="17">
        <v>7.24</v>
      </c>
      <c r="G58" s="12">
        <v>32.04</v>
      </c>
      <c r="H58" s="12">
        <v>0</v>
      </c>
      <c r="I58" s="70">
        <v>701</v>
      </c>
    </row>
    <row r="59" spans="1:9" hidden="1" x14ac:dyDescent="0.2">
      <c r="A59" s="54"/>
      <c r="B59" s="81" t="s">
        <v>94</v>
      </c>
      <c r="C59" s="82">
        <v>4</v>
      </c>
      <c r="D59" s="83">
        <v>0</v>
      </c>
      <c r="E59" s="83">
        <v>0</v>
      </c>
      <c r="F59" s="83">
        <v>0</v>
      </c>
      <c r="G59" s="82">
        <v>0</v>
      </c>
      <c r="H59" s="82">
        <v>0</v>
      </c>
      <c r="I59" s="79">
        <v>1004</v>
      </c>
    </row>
    <row r="60" spans="1:9" x14ac:dyDescent="0.2">
      <c r="A60" s="54"/>
      <c r="B60" s="81" t="s">
        <v>109</v>
      </c>
      <c r="C60" s="82">
        <v>300</v>
      </c>
      <c r="D60" s="83"/>
      <c r="E60" s="83"/>
      <c r="F60" s="83"/>
      <c r="G60" s="82"/>
      <c r="H60" s="82"/>
      <c r="I60" s="79"/>
    </row>
    <row r="61" spans="1:9" ht="15.75" thickBot="1" x14ac:dyDescent="0.3">
      <c r="A61" s="11"/>
      <c r="B61" s="39" t="s">
        <v>65</v>
      </c>
      <c r="C61" s="40"/>
      <c r="D61" s="41">
        <f>SUM(D55:D59)</f>
        <v>13.35</v>
      </c>
      <c r="E61" s="41">
        <f>SUM(E55:E59)</f>
        <v>10.540000000000001</v>
      </c>
      <c r="F61" s="41">
        <f>SUM(F55:F59)</f>
        <v>75.999999999999986</v>
      </c>
      <c r="G61" s="40">
        <f>SUM(G55:G59)</f>
        <v>447.75</v>
      </c>
      <c r="H61" s="40">
        <f>SUM(H55:H59)</f>
        <v>1.405</v>
      </c>
      <c r="I61" s="79"/>
    </row>
    <row r="62" spans="1:9" s="7" customFormat="1" ht="18" customHeight="1" thickBot="1" x14ac:dyDescent="0.25">
      <c r="A62" s="128" t="s">
        <v>30</v>
      </c>
      <c r="B62" s="129"/>
      <c r="C62" s="48">
        <v>1710</v>
      </c>
      <c r="D62" s="49">
        <f>SUM(D42+D45+D54+D61)</f>
        <v>36.190000000000005</v>
      </c>
      <c r="E62" s="49">
        <f>SUM(E42+E45+E54+E61)</f>
        <v>34.86</v>
      </c>
      <c r="F62" s="49">
        <f>SUM(F42+F45+F54+F61)</f>
        <v>230.73000000000002</v>
      </c>
      <c r="G62" s="48">
        <f>SUM(G42+G45+G54+G61)</f>
        <v>1463.23</v>
      </c>
      <c r="H62" s="48">
        <f>SUM(H42+H45+H54+H61)</f>
        <v>70.337999999999994</v>
      </c>
      <c r="I62" s="80"/>
    </row>
    <row r="63" spans="1:9" s="7" customFormat="1" ht="16.5" customHeight="1" x14ac:dyDescent="0.2">
      <c r="A63" s="43"/>
      <c r="B63" s="44"/>
      <c r="C63" s="45"/>
      <c r="D63" s="46"/>
      <c r="E63" s="46"/>
      <c r="F63" s="46"/>
      <c r="G63" s="44"/>
      <c r="H63" s="44"/>
      <c r="I63" s="47"/>
    </row>
    <row r="64" spans="1:9" s="7" customFormat="1" ht="16.5" customHeight="1" x14ac:dyDescent="0.2">
      <c r="A64" s="61" t="s">
        <v>66</v>
      </c>
      <c r="B64" s="61" t="s">
        <v>67</v>
      </c>
      <c r="C64" s="94"/>
      <c r="D64" s="95"/>
      <c r="E64" s="95"/>
      <c r="F64" s="95"/>
      <c r="G64" s="61"/>
      <c r="H64" s="61"/>
      <c r="I64" s="61"/>
    </row>
    <row r="65" spans="1:9" s="7" customFormat="1" ht="16.5" customHeight="1" x14ac:dyDescent="0.2">
      <c r="A65" s="61" t="s">
        <v>68</v>
      </c>
      <c r="B65" s="61" t="s">
        <v>71</v>
      </c>
      <c r="C65" s="94"/>
      <c r="D65" s="95"/>
      <c r="E65" s="95"/>
      <c r="F65" s="95"/>
      <c r="G65" s="61"/>
      <c r="H65" s="61"/>
      <c r="I65" s="61"/>
    </row>
    <row r="66" spans="1:9" s="7" customFormat="1" ht="16.5" customHeight="1" thickBot="1" x14ac:dyDescent="0.25">
      <c r="A66" s="61" t="s">
        <v>0</v>
      </c>
      <c r="B66" s="61" t="s">
        <v>95</v>
      </c>
      <c r="C66" s="94"/>
      <c r="D66" s="95"/>
      <c r="E66" s="95"/>
      <c r="F66" s="95"/>
      <c r="G66" s="61"/>
      <c r="H66" s="61"/>
      <c r="I66" s="61"/>
    </row>
    <row r="67" spans="1:9" s="7" customFormat="1" ht="16.5" customHeight="1" x14ac:dyDescent="0.2">
      <c r="A67" s="131" t="s">
        <v>2</v>
      </c>
      <c r="B67" s="133" t="s">
        <v>3</v>
      </c>
      <c r="C67" s="135" t="s">
        <v>4</v>
      </c>
      <c r="D67" s="137" t="s">
        <v>1</v>
      </c>
      <c r="E67" s="137"/>
      <c r="F67" s="137"/>
      <c r="G67" s="138" t="s">
        <v>8</v>
      </c>
      <c r="H67" s="140" t="s">
        <v>9</v>
      </c>
      <c r="I67" s="142" t="s">
        <v>10</v>
      </c>
    </row>
    <row r="68" spans="1:9" s="7" customFormat="1" ht="42" customHeight="1" thickBot="1" x14ac:dyDescent="0.25">
      <c r="A68" s="132"/>
      <c r="B68" s="134"/>
      <c r="C68" s="136"/>
      <c r="D68" s="16" t="s">
        <v>5</v>
      </c>
      <c r="E68" s="16" t="s">
        <v>6</v>
      </c>
      <c r="F68" s="16" t="s">
        <v>7</v>
      </c>
      <c r="G68" s="139"/>
      <c r="H68" s="141"/>
      <c r="I68" s="143"/>
    </row>
    <row r="69" spans="1:9" s="7" customFormat="1" ht="13.5" thickBot="1" x14ac:dyDescent="0.25">
      <c r="A69" s="128" t="s">
        <v>40</v>
      </c>
      <c r="B69" s="129"/>
      <c r="C69" s="129"/>
      <c r="D69" s="129"/>
      <c r="E69" s="129"/>
      <c r="F69" s="129"/>
      <c r="G69" s="129"/>
      <c r="H69" s="129"/>
      <c r="I69" s="130"/>
    </row>
    <row r="70" spans="1:9" x14ac:dyDescent="0.2">
      <c r="A70" s="93" t="s">
        <v>12</v>
      </c>
      <c r="B70" s="96" t="s">
        <v>127</v>
      </c>
      <c r="C70" s="97" t="s">
        <v>184</v>
      </c>
      <c r="D70" s="98">
        <v>4.0999999999999996</v>
      </c>
      <c r="E70" s="98">
        <v>5.0999999999999996</v>
      </c>
      <c r="F70" s="98">
        <v>28.4</v>
      </c>
      <c r="G70" s="97">
        <v>154</v>
      </c>
      <c r="H70" s="97">
        <v>0.4</v>
      </c>
      <c r="I70" s="99">
        <v>188</v>
      </c>
    </row>
    <row r="71" spans="1:9" x14ac:dyDescent="0.2">
      <c r="A71" s="9"/>
      <c r="B71" s="10" t="s">
        <v>128</v>
      </c>
      <c r="C71" s="17" t="s">
        <v>107</v>
      </c>
      <c r="D71" s="17">
        <v>3.36</v>
      </c>
      <c r="E71" s="17">
        <v>4.54</v>
      </c>
      <c r="F71" s="17">
        <v>14.57</v>
      </c>
      <c r="G71" s="12">
        <v>106.79</v>
      </c>
      <c r="H71" s="12">
        <v>2.7E-2</v>
      </c>
      <c r="I71" s="70">
        <v>4</v>
      </c>
    </row>
    <row r="72" spans="1:9" x14ac:dyDescent="0.2">
      <c r="A72" s="9"/>
      <c r="B72" s="10" t="s">
        <v>15</v>
      </c>
      <c r="C72" s="12">
        <v>150</v>
      </c>
      <c r="D72" s="17">
        <v>2.2200000000000002</v>
      </c>
      <c r="E72" s="17">
        <v>2.4</v>
      </c>
      <c r="F72" s="17">
        <v>11.92</v>
      </c>
      <c r="G72" s="12">
        <v>77.31</v>
      </c>
      <c r="H72" s="12">
        <v>1.0049999999999999</v>
      </c>
      <c r="I72" s="70">
        <v>392.2</v>
      </c>
    </row>
    <row r="73" spans="1:9" ht="15" x14ac:dyDescent="0.25">
      <c r="A73" s="23"/>
      <c r="B73" s="30" t="s">
        <v>65</v>
      </c>
      <c r="C73" s="31"/>
      <c r="D73" s="32">
        <f>SUM(D70:D72)</f>
        <v>9.68</v>
      </c>
      <c r="E73" s="32">
        <f>SUM(E70:E72)</f>
        <v>12.040000000000001</v>
      </c>
      <c r="F73" s="32">
        <f>SUM(F70:F72)</f>
        <v>54.89</v>
      </c>
      <c r="G73" s="31">
        <f>SUM(G70:G72)</f>
        <v>338.1</v>
      </c>
      <c r="H73" s="31">
        <f>SUM(H70:H72)</f>
        <v>1.4319999999999999</v>
      </c>
      <c r="I73" s="76"/>
    </row>
    <row r="74" spans="1:9" x14ac:dyDescent="0.2">
      <c r="A74" s="9" t="s">
        <v>16</v>
      </c>
      <c r="B74" s="10" t="s">
        <v>115</v>
      </c>
      <c r="C74" s="12">
        <v>110</v>
      </c>
      <c r="D74" s="17">
        <v>0.11</v>
      </c>
      <c r="E74" s="17">
        <v>0.14000000000000001</v>
      </c>
      <c r="F74" s="17">
        <v>7.94</v>
      </c>
      <c r="G74" s="12">
        <v>32.6</v>
      </c>
      <c r="H74" s="12">
        <v>100</v>
      </c>
      <c r="I74" s="70">
        <v>389</v>
      </c>
    </row>
    <row r="75" spans="1:9" ht="12.75" customHeight="1" x14ac:dyDescent="0.2">
      <c r="A75" s="117"/>
      <c r="B75" s="10" t="s">
        <v>103</v>
      </c>
      <c r="C75" s="12">
        <v>60</v>
      </c>
      <c r="D75" s="17">
        <v>0</v>
      </c>
      <c r="E75" s="17">
        <v>0</v>
      </c>
      <c r="F75" s="17">
        <v>5.4</v>
      </c>
      <c r="G75" s="12">
        <v>20</v>
      </c>
      <c r="H75" s="12">
        <v>0</v>
      </c>
      <c r="I75" s="70">
        <v>3681</v>
      </c>
    </row>
    <row r="76" spans="1:9" ht="15" x14ac:dyDescent="0.25">
      <c r="A76" s="23"/>
      <c r="B76" s="30" t="s">
        <v>65</v>
      </c>
      <c r="C76" s="31"/>
      <c r="D76" s="32">
        <v>0.34</v>
      </c>
      <c r="E76" s="32">
        <f>SUM(E74)</f>
        <v>0.14000000000000001</v>
      </c>
      <c r="F76" s="32">
        <f>SUM(F75+F74)</f>
        <v>13.34</v>
      </c>
      <c r="G76" s="31">
        <f>SUM(G74+G75)</f>
        <v>52.6</v>
      </c>
      <c r="H76" s="31">
        <f>SUM(H74+H75)</f>
        <v>100</v>
      </c>
      <c r="I76" s="76"/>
    </row>
    <row r="77" spans="1:9" x14ac:dyDescent="0.2">
      <c r="A77" s="9" t="s">
        <v>19</v>
      </c>
      <c r="B77" s="10" t="s">
        <v>80</v>
      </c>
      <c r="C77" s="12">
        <v>30</v>
      </c>
      <c r="D77" s="17">
        <v>0.16</v>
      </c>
      <c r="E77" s="17">
        <v>0.02</v>
      </c>
      <c r="F77" s="17">
        <v>0.5</v>
      </c>
      <c r="G77" s="12">
        <v>2.8</v>
      </c>
      <c r="H77" s="12">
        <v>2</v>
      </c>
      <c r="I77" s="70">
        <v>71</v>
      </c>
    </row>
    <row r="78" spans="1:9" ht="25.5" x14ac:dyDescent="0.2">
      <c r="A78" s="69"/>
      <c r="B78" s="10" t="s">
        <v>160</v>
      </c>
      <c r="C78" s="12" t="s">
        <v>104</v>
      </c>
      <c r="D78" s="17">
        <v>5.16</v>
      </c>
      <c r="E78" s="17">
        <v>5.24</v>
      </c>
      <c r="F78" s="17">
        <v>8.57</v>
      </c>
      <c r="G78" s="12">
        <v>118.77</v>
      </c>
      <c r="H78" s="12">
        <v>11.64</v>
      </c>
      <c r="I78" s="70">
        <v>86</v>
      </c>
    </row>
    <row r="79" spans="1:9" ht="25.5" x14ac:dyDescent="0.2">
      <c r="A79" s="9"/>
      <c r="B79" s="10" t="s">
        <v>161</v>
      </c>
      <c r="C79" s="12">
        <v>50</v>
      </c>
      <c r="D79" s="17">
        <v>7.35</v>
      </c>
      <c r="E79" s="17">
        <v>6.57</v>
      </c>
      <c r="F79" s="17">
        <v>4.88</v>
      </c>
      <c r="G79" s="12">
        <v>108.33</v>
      </c>
      <c r="H79" s="12">
        <v>0.24</v>
      </c>
      <c r="I79" s="70">
        <v>308</v>
      </c>
    </row>
    <row r="80" spans="1:9" x14ac:dyDescent="0.2">
      <c r="A80" s="9"/>
      <c r="B80" s="10" t="s">
        <v>81</v>
      </c>
      <c r="C80" s="12">
        <v>110</v>
      </c>
      <c r="D80" s="17">
        <v>2.7</v>
      </c>
      <c r="E80" s="17">
        <v>2.5</v>
      </c>
      <c r="F80" s="17">
        <v>11.3</v>
      </c>
      <c r="G80" s="12">
        <v>80</v>
      </c>
      <c r="H80" s="12">
        <v>53.42</v>
      </c>
      <c r="I80" s="70">
        <v>336</v>
      </c>
    </row>
    <row r="81" spans="1:9" x14ac:dyDescent="0.2">
      <c r="A81" s="9"/>
      <c r="B81" s="10" t="s">
        <v>106</v>
      </c>
      <c r="C81" s="12">
        <v>150</v>
      </c>
      <c r="D81" s="17">
        <v>0.56000000000000005</v>
      </c>
      <c r="E81" s="17">
        <v>0.12</v>
      </c>
      <c r="F81" s="17">
        <v>24.3</v>
      </c>
      <c r="G81" s="12">
        <v>97.19</v>
      </c>
      <c r="H81" s="12">
        <v>0</v>
      </c>
      <c r="I81" s="70">
        <v>376</v>
      </c>
    </row>
    <row r="82" spans="1:9" x14ac:dyDescent="0.2">
      <c r="A82" s="9"/>
      <c r="B82" s="10" t="s">
        <v>23</v>
      </c>
      <c r="C82" s="12">
        <v>20</v>
      </c>
      <c r="D82" s="17">
        <v>1.32</v>
      </c>
      <c r="E82" s="17">
        <v>0.24</v>
      </c>
      <c r="F82" s="17">
        <v>6.68</v>
      </c>
      <c r="G82" s="12">
        <v>33</v>
      </c>
      <c r="H82" s="12">
        <v>0</v>
      </c>
      <c r="I82" s="70">
        <v>700</v>
      </c>
    </row>
    <row r="83" spans="1:9" x14ac:dyDescent="0.2">
      <c r="A83" s="9"/>
      <c r="B83" s="10" t="s">
        <v>27</v>
      </c>
      <c r="C83" s="12">
        <v>20</v>
      </c>
      <c r="D83" s="17">
        <v>1.58</v>
      </c>
      <c r="E83" s="17">
        <v>0.2</v>
      </c>
      <c r="F83" s="17">
        <v>9.66</v>
      </c>
      <c r="G83" s="12">
        <v>47</v>
      </c>
      <c r="H83" s="12">
        <v>0</v>
      </c>
      <c r="I83" s="70">
        <v>701</v>
      </c>
    </row>
    <row r="84" spans="1:9" ht="15" x14ac:dyDescent="0.25">
      <c r="A84" s="23"/>
      <c r="B84" s="30" t="s">
        <v>65</v>
      </c>
      <c r="C84" s="31"/>
      <c r="D84" s="32">
        <f>SUM(D77:D83)</f>
        <v>18.829999999999998</v>
      </c>
      <c r="E84" s="32">
        <f>SUM(E77:E83)</f>
        <v>14.889999999999999</v>
      </c>
      <c r="F84" s="32">
        <f>SUM(F77:F83)</f>
        <v>65.89</v>
      </c>
      <c r="G84" s="31">
        <f>SUM(G77:G83)</f>
        <v>487.09</v>
      </c>
      <c r="H84" s="31">
        <f>SUM(H77:H83)</f>
        <v>67.3</v>
      </c>
      <c r="I84" s="76"/>
    </row>
    <row r="85" spans="1:9" ht="16.5" customHeight="1" x14ac:dyDescent="0.2">
      <c r="A85" s="9" t="s">
        <v>24</v>
      </c>
      <c r="B85" s="10" t="s">
        <v>131</v>
      </c>
      <c r="C85" s="12" t="s">
        <v>93</v>
      </c>
      <c r="D85" s="17">
        <v>8.3800000000000008</v>
      </c>
      <c r="E85" s="17">
        <v>11.54</v>
      </c>
      <c r="F85" s="17">
        <v>1.63</v>
      </c>
      <c r="G85" s="12">
        <v>143.56</v>
      </c>
      <c r="H85" s="12">
        <v>0.112</v>
      </c>
      <c r="I85" s="70">
        <v>215</v>
      </c>
    </row>
    <row r="86" spans="1:9" x14ac:dyDescent="0.2">
      <c r="A86" s="9"/>
      <c r="B86" s="10" t="s">
        <v>132</v>
      </c>
      <c r="C86" s="12">
        <v>15</v>
      </c>
      <c r="D86" s="17">
        <v>3.45</v>
      </c>
      <c r="E86" s="17">
        <v>0.18</v>
      </c>
      <c r="F86" s="17">
        <v>7.99</v>
      </c>
      <c r="G86" s="12">
        <v>45.41</v>
      </c>
      <c r="H86" s="12">
        <v>0</v>
      </c>
      <c r="I86" s="70">
        <v>10</v>
      </c>
    </row>
    <row r="87" spans="1:9" x14ac:dyDescent="0.2">
      <c r="A87" s="118"/>
      <c r="B87" s="10" t="s">
        <v>164</v>
      </c>
      <c r="C87" s="12">
        <v>30</v>
      </c>
      <c r="D87" s="17">
        <v>2.36</v>
      </c>
      <c r="E87" s="17">
        <v>1.88</v>
      </c>
      <c r="F87" s="17">
        <v>30</v>
      </c>
      <c r="G87" s="12">
        <v>146.4</v>
      </c>
      <c r="H87" s="12">
        <v>0</v>
      </c>
      <c r="I87" s="70">
        <v>702.1</v>
      </c>
    </row>
    <row r="88" spans="1:9" x14ac:dyDescent="0.2">
      <c r="A88" s="9"/>
      <c r="B88" s="10" t="s">
        <v>77</v>
      </c>
      <c r="C88" s="12">
        <v>150</v>
      </c>
      <c r="D88" s="17">
        <v>4.05</v>
      </c>
      <c r="E88" s="17">
        <v>3.76</v>
      </c>
      <c r="F88" s="17">
        <v>16.2</v>
      </c>
      <c r="G88" s="12">
        <v>81</v>
      </c>
      <c r="H88" s="12">
        <v>1.35</v>
      </c>
      <c r="I88" s="70">
        <v>402</v>
      </c>
    </row>
    <row r="89" spans="1:9" x14ac:dyDescent="0.2">
      <c r="A89" s="9"/>
      <c r="B89" s="10" t="s">
        <v>27</v>
      </c>
      <c r="C89" s="12" t="s">
        <v>44</v>
      </c>
      <c r="D89" s="17">
        <v>1.19</v>
      </c>
      <c r="E89" s="17">
        <v>0.15</v>
      </c>
      <c r="F89" s="17">
        <v>7.24</v>
      </c>
      <c r="G89" s="12">
        <v>32.04</v>
      </c>
      <c r="H89" s="12">
        <v>0</v>
      </c>
      <c r="I89" s="70">
        <v>701</v>
      </c>
    </row>
    <row r="90" spans="1:9" hidden="1" x14ac:dyDescent="0.2">
      <c r="A90" s="9"/>
      <c r="B90" s="10" t="s">
        <v>89</v>
      </c>
      <c r="C90" s="12">
        <v>4</v>
      </c>
      <c r="D90" s="17">
        <v>0</v>
      </c>
      <c r="E90" s="17">
        <v>0</v>
      </c>
      <c r="F90" s="17">
        <v>0</v>
      </c>
      <c r="G90" s="12">
        <v>0</v>
      </c>
      <c r="H90" s="12">
        <v>0</v>
      </c>
      <c r="I90" s="70">
        <v>1004</v>
      </c>
    </row>
    <row r="91" spans="1:9" x14ac:dyDescent="0.2">
      <c r="A91" s="54"/>
      <c r="B91" s="81" t="s">
        <v>109</v>
      </c>
      <c r="C91" s="82">
        <v>300</v>
      </c>
      <c r="D91" s="83"/>
      <c r="E91" s="83"/>
      <c r="F91" s="83"/>
      <c r="G91" s="82"/>
      <c r="H91" s="82"/>
      <c r="I91" s="79"/>
    </row>
    <row r="92" spans="1:9" ht="15.75" thickBot="1" x14ac:dyDescent="0.3">
      <c r="A92" s="11"/>
      <c r="B92" s="39" t="s">
        <v>65</v>
      </c>
      <c r="C92" s="40"/>
      <c r="D92" s="41">
        <f>SUM(D85:D90)</f>
        <v>19.430000000000003</v>
      </c>
      <c r="E92" s="41">
        <f>SUM(E85:E90)</f>
        <v>17.509999999999998</v>
      </c>
      <c r="F92" s="41">
        <f>SUM(F85:F90)</f>
        <v>63.060000000000009</v>
      </c>
      <c r="G92" s="40">
        <f>SUM(G85:G90)</f>
        <v>448.41</v>
      </c>
      <c r="H92" s="40">
        <f>SUM(H85:H90)</f>
        <v>1.4620000000000002</v>
      </c>
      <c r="I92" s="84"/>
    </row>
    <row r="93" spans="1:9" s="7" customFormat="1" ht="16.5" thickBot="1" x14ac:dyDescent="0.3">
      <c r="A93" s="126" t="s">
        <v>30</v>
      </c>
      <c r="B93" s="127"/>
      <c r="C93" s="50">
        <v>1641</v>
      </c>
      <c r="D93" s="51">
        <f>SUM(D73+D76+D84+D92)</f>
        <v>48.28</v>
      </c>
      <c r="E93" s="51">
        <f>SUM(E73+E76+E84+E92)</f>
        <v>44.58</v>
      </c>
      <c r="F93" s="51">
        <f>SUM(F73+F76+F84+F92)</f>
        <v>197.18</v>
      </c>
      <c r="G93" s="50">
        <f>SUM(G73+G76+G84+G92)</f>
        <v>1326.2</v>
      </c>
      <c r="H93" s="50">
        <f>SUM(H73+H76+H84+H92)</f>
        <v>170.19399999999999</v>
      </c>
      <c r="I93" s="74"/>
    </row>
    <row r="94" spans="1:9" s="7" customFormat="1" x14ac:dyDescent="0.2">
      <c r="A94" s="61"/>
      <c r="B94" s="61"/>
      <c r="C94" s="94"/>
      <c r="D94" s="95"/>
      <c r="E94" s="95"/>
      <c r="F94" s="95"/>
      <c r="G94" s="61"/>
      <c r="H94" s="61"/>
      <c r="I94" s="61"/>
    </row>
    <row r="95" spans="1:9" s="7" customFormat="1" x14ac:dyDescent="0.2">
      <c r="A95" s="61" t="s">
        <v>66</v>
      </c>
      <c r="B95" s="61" t="s">
        <v>67</v>
      </c>
      <c r="C95" s="94"/>
      <c r="D95" s="95"/>
      <c r="E95" s="95"/>
      <c r="F95" s="95"/>
      <c r="G95" s="61"/>
      <c r="H95" s="61"/>
      <c r="I95" s="61"/>
    </row>
    <row r="96" spans="1:9" s="7" customFormat="1" x14ac:dyDescent="0.2">
      <c r="A96" s="61" t="s">
        <v>68</v>
      </c>
      <c r="B96" s="61" t="s">
        <v>72</v>
      </c>
      <c r="C96" s="94"/>
      <c r="D96" s="95"/>
      <c r="E96" s="95"/>
      <c r="F96" s="95"/>
      <c r="G96" s="61"/>
      <c r="H96" s="61"/>
      <c r="I96" s="61"/>
    </row>
    <row r="97" spans="1:9" s="7" customFormat="1" ht="13.5" thickBot="1" x14ac:dyDescent="0.25">
      <c r="A97" s="61" t="s">
        <v>0</v>
      </c>
      <c r="B97" s="61" t="s">
        <v>95</v>
      </c>
      <c r="C97" s="94"/>
      <c r="D97" s="95"/>
      <c r="E97" s="95"/>
      <c r="F97" s="95"/>
      <c r="G97" s="61"/>
      <c r="H97" s="61"/>
      <c r="I97" s="61"/>
    </row>
    <row r="98" spans="1:9" s="7" customFormat="1" ht="12.75" customHeight="1" x14ac:dyDescent="0.2">
      <c r="A98" s="131" t="s">
        <v>2</v>
      </c>
      <c r="B98" s="133" t="s">
        <v>3</v>
      </c>
      <c r="C98" s="135" t="s">
        <v>4</v>
      </c>
      <c r="D98" s="137" t="s">
        <v>1</v>
      </c>
      <c r="E98" s="137"/>
      <c r="F98" s="137"/>
      <c r="G98" s="138" t="s">
        <v>8</v>
      </c>
      <c r="H98" s="140" t="s">
        <v>9</v>
      </c>
      <c r="I98" s="142" t="s">
        <v>10</v>
      </c>
    </row>
    <row r="99" spans="1:9" s="7" customFormat="1" ht="42.75" customHeight="1" thickBot="1" x14ac:dyDescent="0.25">
      <c r="A99" s="132"/>
      <c r="B99" s="134"/>
      <c r="C99" s="136"/>
      <c r="D99" s="16" t="s">
        <v>5</v>
      </c>
      <c r="E99" s="16" t="s">
        <v>6</v>
      </c>
      <c r="F99" s="16" t="s">
        <v>7</v>
      </c>
      <c r="G99" s="139"/>
      <c r="H99" s="141"/>
      <c r="I99" s="143"/>
    </row>
    <row r="100" spans="1:9" s="7" customFormat="1" ht="13.5" customHeight="1" thickBot="1" x14ac:dyDescent="0.25">
      <c r="A100" s="128" t="s">
        <v>45</v>
      </c>
      <c r="B100" s="129"/>
      <c r="C100" s="129"/>
      <c r="D100" s="129"/>
      <c r="E100" s="129"/>
      <c r="F100" s="129"/>
      <c r="G100" s="129"/>
      <c r="H100" s="129"/>
      <c r="I100" s="130"/>
    </row>
    <row r="101" spans="1:9" ht="25.5" x14ac:dyDescent="0.2">
      <c r="A101" s="93" t="s">
        <v>12</v>
      </c>
      <c r="B101" s="96" t="s">
        <v>162</v>
      </c>
      <c r="C101" s="97" t="s">
        <v>184</v>
      </c>
      <c r="D101" s="98">
        <v>5.3</v>
      </c>
      <c r="E101" s="98">
        <v>5.78</v>
      </c>
      <c r="F101" s="98">
        <v>29.5</v>
      </c>
      <c r="G101" s="97">
        <v>203</v>
      </c>
      <c r="H101" s="97">
        <v>0.4</v>
      </c>
      <c r="I101" s="99">
        <v>182</v>
      </c>
    </row>
    <row r="102" spans="1:9" x14ac:dyDescent="0.2">
      <c r="A102" s="9"/>
      <c r="B102" s="10" t="s">
        <v>124</v>
      </c>
      <c r="C102" s="17" t="s">
        <v>91</v>
      </c>
      <c r="D102" s="17">
        <v>2.44</v>
      </c>
      <c r="E102" s="17">
        <v>3.36</v>
      </c>
      <c r="F102" s="17">
        <v>14.57</v>
      </c>
      <c r="G102" s="12">
        <v>92.27</v>
      </c>
      <c r="H102" s="12">
        <v>0</v>
      </c>
      <c r="I102" s="70">
        <v>1</v>
      </c>
    </row>
    <row r="103" spans="1:9" x14ac:dyDescent="0.2">
      <c r="A103" s="9"/>
      <c r="B103" s="10" t="s">
        <v>50</v>
      </c>
      <c r="C103" s="12">
        <v>150</v>
      </c>
      <c r="D103" s="17">
        <v>3.15</v>
      </c>
      <c r="E103" s="17">
        <v>3.21</v>
      </c>
      <c r="F103" s="17">
        <v>16.440000000000001</v>
      </c>
      <c r="G103" s="12">
        <v>105.98</v>
      </c>
      <c r="H103" s="12">
        <v>0.03</v>
      </c>
      <c r="I103" s="70">
        <v>397</v>
      </c>
    </row>
    <row r="104" spans="1:9" ht="15" x14ac:dyDescent="0.25">
      <c r="A104" s="29"/>
      <c r="B104" s="30" t="s">
        <v>65</v>
      </c>
      <c r="C104" s="31"/>
      <c r="D104" s="32">
        <f>SUM(D101:D103)</f>
        <v>10.89</v>
      </c>
      <c r="E104" s="32">
        <f>SUM(E101:E103)</f>
        <v>12.350000000000001</v>
      </c>
      <c r="F104" s="32">
        <f>SUM(F101:F103)</f>
        <v>60.510000000000005</v>
      </c>
      <c r="G104" s="31">
        <f>SUM(G101:G103)</f>
        <v>401.25</v>
      </c>
      <c r="H104" s="31">
        <f>SUM(H101:H103)</f>
        <v>0.43000000000000005</v>
      </c>
      <c r="I104" s="76"/>
    </row>
    <row r="105" spans="1:9" x14ac:dyDescent="0.2">
      <c r="A105" s="75" t="s">
        <v>16</v>
      </c>
      <c r="B105" s="85" t="s">
        <v>97</v>
      </c>
      <c r="C105" s="86">
        <v>60</v>
      </c>
      <c r="D105" s="87">
        <v>0</v>
      </c>
      <c r="E105" s="87">
        <v>0</v>
      </c>
      <c r="F105" s="87">
        <v>5.4</v>
      </c>
      <c r="G105" s="86">
        <v>20</v>
      </c>
      <c r="H105" s="86">
        <v>0</v>
      </c>
      <c r="I105" s="88">
        <v>3681</v>
      </c>
    </row>
    <row r="106" spans="1:9" x14ac:dyDescent="0.2">
      <c r="A106" s="9"/>
      <c r="B106" s="10" t="s">
        <v>84</v>
      </c>
      <c r="C106" s="12">
        <v>110</v>
      </c>
      <c r="D106" s="17">
        <v>0.4</v>
      </c>
      <c r="E106" s="17">
        <v>0.15</v>
      </c>
      <c r="F106" s="17">
        <v>10.8</v>
      </c>
      <c r="G106" s="12">
        <v>52</v>
      </c>
      <c r="H106" s="12">
        <v>110</v>
      </c>
      <c r="I106" s="70">
        <v>398</v>
      </c>
    </row>
    <row r="107" spans="1:9" ht="15" x14ac:dyDescent="0.25">
      <c r="A107" s="29"/>
      <c r="B107" s="30" t="s">
        <v>65</v>
      </c>
      <c r="C107" s="31"/>
      <c r="D107" s="32">
        <f>SUM(D105+D106)</f>
        <v>0.4</v>
      </c>
      <c r="E107" s="32">
        <f>SUM(E105+E106)</f>
        <v>0.15</v>
      </c>
      <c r="F107" s="32">
        <f>SUM(F105+F106)</f>
        <v>16.200000000000003</v>
      </c>
      <c r="G107" s="31">
        <f>SUM(G105+G106)</f>
        <v>72</v>
      </c>
      <c r="H107" s="31">
        <f>SUM(H105+H106)</f>
        <v>110</v>
      </c>
      <c r="I107" s="76"/>
    </row>
    <row r="108" spans="1:9" ht="15" customHeight="1" x14ac:dyDescent="0.2">
      <c r="A108" s="9" t="s">
        <v>19</v>
      </c>
      <c r="B108" s="10" t="s">
        <v>163</v>
      </c>
      <c r="C108" s="12">
        <v>40</v>
      </c>
      <c r="D108" s="17">
        <v>0.5</v>
      </c>
      <c r="E108" s="17">
        <v>0.04</v>
      </c>
      <c r="F108" s="17">
        <v>2.9</v>
      </c>
      <c r="G108" s="12">
        <v>15</v>
      </c>
      <c r="H108" s="17">
        <v>2.1</v>
      </c>
      <c r="I108" s="70">
        <v>24</v>
      </c>
    </row>
    <row r="109" spans="1:9" ht="32.25" customHeight="1" x14ac:dyDescent="0.2">
      <c r="A109" s="9"/>
      <c r="B109" s="10" t="s">
        <v>137</v>
      </c>
      <c r="C109" s="12" t="s">
        <v>104</v>
      </c>
      <c r="D109" s="17">
        <v>1.26</v>
      </c>
      <c r="E109" s="17">
        <v>3.07</v>
      </c>
      <c r="F109" s="17">
        <v>9.9600000000000009</v>
      </c>
      <c r="G109" s="12">
        <v>72.45</v>
      </c>
      <c r="H109" s="12">
        <v>0.151</v>
      </c>
      <c r="I109" s="70">
        <v>76</v>
      </c>
    </row>
    <row r="110" spans="1:9" ht="25.5" x14ac:dyDescent="0.2">
      <c r="A110" s="9"/>
      <c r="B110" s="10" t="s">
        <v>134</v>
      </c>
      <c r="C110" s="12" t="s">
        <v>98</v>
      </c>
      <c r="D110" s="17">
        <v>6.14</v>
      </c>
      <c r="E110" s="17">
        <v>4.5999999999999996</v>
      </c>
      <c r="F110" s="17">
        <v>5.26</v>
      </c>
      <c r="G110" s="12">
        <v>86.99</v>
      </c>
      <c r="H110" s="12">
        <v>1E-3</v>
      </c>
      <c r="I110" s="70" t="s">
        <v>111</v>
      </c>
    </row>
    <row r="111" spans="1:9" x14ac:dyDescent="0.2">
      <c r="A111" s="9"/>
      <c r="B111" s="10" t="s">
        <v>46</v>
      </c>
      <c r="C111" s="12">
        <v>110</v>
      </c>
      <c r="D111" s="17">
        <v>3</v>
      </c>
      <c r="E111" s="17">
        <v>3.4</v>
      </c>
      <c r="F111" s="17">
        <v>24.5</v>
      </c>
      <c r="G111" s="12">
        <v>141</v>
      </c>
      <c r="H111" s="12">
        <v>0</v>
      </c>
      <c r="I111" s="70">
        <v>316</v>
      </c>
    </row>
    <row r="112" spans="1:9" x14ac:dyDescent="0.2">
      <c r="A112" s="9"/>
      <c r="B112" s="10" t="s">
        <v>108</v>
      </c>
      <c r="C112" s="12">
        <v>150</v>
      </c>
      <c r="D112" s="17">
        <v>1.27</v>
      </c>
      <c r="E112" s="17">
        <v>13.13</v>
      </c>
      <c r="F112" s="17">
        <v>81.92</v>
      </c>
      <c r="G112" s="12">
        <v>96.33</v>
      </c>
      <c r="H112" s="12">
        <v>0</v>
      </c>
      <c r="I112" s="70">
        <v>378</v>
      </c>
    </row>
    <row r="113" spans="1:9" x14ac:dyDescent="0.2">
      <c r="A113" s="9"/>
      <c r="B113" s="10" t="s">
        <v>23</v>
      </c>
      <c r="C113" s="12">
        <v>20</v>
      </c>
      <c r="D113" s="17">
        <v>1.32</v>
      </c>
      <c r="E113" s="17">
        <v>0.24</v>
      </c>
      <c r="F113" s="17">
        <v>6.68</v>
      </c>
      <c r="G113" s="12">
        <v>33</v>
      </c>
      <c r="H113" s="12">
        <v>0</v>
      </c>
      <c r="I113" s="70">
        <v>700</v>
      </c>
    </row>
    <row r="114" spans="1:9" x14ac:dyDescent="0.2">
      <c r="A114" s="9"/>
      <c r="B114" s="10" t="s">
        <v>27</v>
      </c>
      <c r="C114" s="12">
        <v>20</v>
      </c>
      <c r="D114" s="17">
        <v>1.57</v>
      </c>
      <c r="E114" s="17">
        <v>0.2</v>
      </c>
      <c r="F114" s="17">
        <v>9.66</v>
      </c>
      <c r="G114" s="12">
        <v>47</v>
      </c>
      <c r="H114" s="12">
        <v>0</v>
      </c>
      <c r="I114" s="70">
        <v>701</v>
      </c>
    </row>
    <row r="115" spans="1:9" ht="15" x14ac:dyDescent="0.25">
      <c r="A115" s="29"/>
      <c r="B115" s="30" t="s">
        <v>65</v>
      </c>
      <c r="C115" s="31"/>
      <c r="D115" s="32">
        <f>SUM(D108:D114)</f>
        <v>15.059999999999999</v>
      </c>
      <c r="E115" s="32">
        <f>SUM(E108:E114)</f>
        <v>24.68</v>
      </c>
      <c r="F115" s="32">
        <f>SUM(F108:F114)</f>
        <v>140.88</v>
      </c>
      <c r="G115" s="31">
        <f>SUM(G108:G114)</f>
        <v>491.77</v>
      </c>
      <c r="H115" s="31">
        <f>SUM(H108:H114)</f>
        <v>2.2519999999999998</v>
      </c>
      <c r="I115" s="76"/>
    </row>
    <row r="116" spans="1:9" x14ac:dyDescent="0.2">
      <c r="A116" s="9" t="s">
        <v>24</v>
      </c>
      <c r="B116" s="10" t="s">
        <v>135</v>
      </c>
      <c r="C116" s="12" t="s">
        <v>113</v>
      </c>
      <c r="D116" s="17">
        <v>5.89</v>
      </c>
      <c r="E116" s="17">
        <v>6.79</v>
      </c>
      <c r="F116" s="17">
        <v>24.46</v>
      </c>
      <c r="G116" s="12">
        <v>182.78</v>
      </c>
      <c r="H116" s="12">
        <v>0.06</v>
      </c>
      <c r="I116" s="70">
        <v>206</v>
      </c>
    </row>
    <row r="117" spans="1:9" x14ac:dyDescent="0.2">
      <c r="A117" s="9"/>
      <c r="B117" s="10" t="s">
        <v>178</v>
      </c>
      <c r="C117" s="12">
        <v>150</v>
      </c>
      <c r="D117" s="17">
        <v>4.5</v>
      </c>
      <c r="E117" s="17">
        <v>4.3</v>
      </c>
      <c r="F117" s="17">
        <v>17.3</v>
      </c>
      <c r="G117" s="12">
        <v>149</v>
      </c>
      <c r="H117" s="12">
        <v>1.3</v>
      </c>
      <c r="I117" s="70">
        <v>431</v>
      </c>
    </row>
    <row r="118" spans="1:9" x14ac:dyDescent="0.2">
      <c r="A118" s="9"/>
      <c r="B118" s="10" t="s">
        <v>112</v>
      </c>
      <c r="C118" s="12">
        <v>30</v>
      </c>
      <c r="D118" s="17">
        <v>2.25</v>
      </c>
      <c r="E118" s="17">
        <v>2.94</v>
      </c>
      <c r="F118" s="17">
        <v>22.32</v>
      </c>
      <c r="G118" s="12">
        <v>125.1</v>
      </c>
      <c r="H118" s="12">
        <v>0</v>
      </c>
      <c r="I118" s="70">
        <v>702.5</v>
      </c>
    </row>
    <row r="119" spans="1:9" x14ac:dyDescent="0.2">
      <c r="A119" s="9"/>
      <c r="B119" s="10" t="s">
        <v>27</v>
      </c>
      <c r="C119" s="12">
        <v>15</v>
      </c>
      <c r="D119" s="17">
        <v>1.19</v>
      </c>
      <c r="E119" s="17">
        <v>0.16</v>
      </c>
      <c r="F119" s="17">
        <v>7.24</v>
      </c>
      <c r="G119" s="12">
        <v>32.04</v>
      </c>
      <c r="H119" s="12">
        <v>0</v>
      </c>
      <c r="I119" s="70">
        <v>701</v>
      </c>
    </row>
    <row r="120" spans="1:9" hidden="1" x14ac:dyDescent="0.2">
      <c r="A120" s="9"/>
      <c r="B120" s="10" t="s">
        <v>29</v>
      </c>
      <c r="C120" s="12">
        <v>4</v>
      </c>
      <c r="D120" s="17">
        <v>0</v>
      </c>
      <c r="E120" s="17">
        <v>0</v>
      </c>
      <c r="F120" s="17">
        <v>0</v>
      </c>
      <c r="G120" s="12">
        <v>0</v>
      </c>
      <c r="H120" s="12">
        <v>0</v>
      </c>
      <c r="I120" s="70" t="s">
        <v>28</v>
      </c>
    </row>
    <row r="121" spans="1:9" x14ac:dyDescent="0.2">
      <c r="A121" s="54"/>
      <c r="B121" s="81" t="s">
        <v>109</v>
      </c>
      <c r="C121" s="82">
        <v>300</v>
      </c>
      <c r="D121" s="83"/>
      <c r="E121" s="83"/>
      <c r="F121" s="83"/>
      <c r="G121" s="82"/>
      <c r="H121" s="82"/>
      <c r="I121" s="79"/>
    </row>
    <row r="122" spans="1:9" ht="15.75" thickBot="1" x14ac:dyDescent="0.3">
      <c r="A122" s="28"/>
      <c r="B122" s="39" t="s">
        <v>65</v>
      </c>
      <c r="C122" s="40"/>
      <c r="D122" s="41">
        <f>SUM(D116+D117+D118+D119+D120)</f>
        <v>13.83</v>
      </c>
      <c r="E122" s="41">
        <f>SUM(E116:E120)</f>
        <v>14.19</v>
      </c>
      <c r="F122" s="41">
        <f>SUM(F116:F120)</f>
        <v>71.320000000000007</v>
      </c>
      <c r="G122" s="40">
        <f>SUM(G116:G120)</f>
        <v>488.92</v>
      </c>
      <c r="H122" s="40">
        <f>SUM(H116:H120)</f>
        <v>1.36</v>
      </c>
      <c r="I122" s="84"/>
    </row>
    <row r="123" spans="1:9" s="7" customFormat="1" ht="16.5" thickBot="1" x14ac:dyDescent="0.3">
      <c r="A123" s="126" t="s">
        <v>30</v>
      </c>
      <c r="B123" s="127"/>
      <c r="C123" s="50">
        <v>1686</v>
      </c>
      <c r="D123" s="51">
        <f>SUM(D104+D107+D115+D122)</f>
        <v>40.18</v>
      </c>
      <c r="E123" s="51">
        <f>SUM(E104+E107+E115+E122)</f>
        <v>51.37</v>
      </c>
      <c r="F123" s="51">
        <f>SUM(F104+F107+F115+F122)</f>
        <v>288.91000000000003</v>
      </c>
      <c r="G123" s="50">
        <f>SUM(G104+G107+G115+G122)</f>
        <v>1453.94</v>
      </c>
      <c r="H123" s="50">
        <f>SUM(H104+H107+H115+H122)</f>
        <v>114.042</v>
      </c>
      <c r="I123" s="74"/>
    </row>
    <row r="124" spans="1:9" s="7" customFormat="1" x14ac:dyDescent="0.2">
      <c r="A124" s="43"/>
      <c r="B124" s="44"/>
      <c r="C124" s="45"/>
      <c r="D124" s="46"/>
      <c r="E124" s="46"/>
      <c r="F124" s="46"/>
      <c r="G124" s="44"/>
      <c r="H124" s="44"/>
      <c r="I124" s="47"/>
    </row>
    <row r="125" spans="1:9" s="7" customFormat="1" x14ac:dyDescent="0.2">
      <c r="A125" s="61" t="s">
        <v>66</v>
      </c>
      <c r="B125" s="61" t="s">
        <v>67</v>
      </c>
      <c r="C125" s="94"/>
      <c r="D125" s="95"/>
      <c r="E125" s="95"/>
      <c r="F125" s="95"/>
      <c r="G125" s="61"/>
      <c r="H125" s="61"/>
      <c r="I125" s="61"/>
    </row>
    <row r="126" spans="1:9" s="7" customFormat="1" x14ac:dyDescent="0.2">
      <c r="A126" s="61" t="s">
        <v>68</v>
      </c>
      <c r="B126" s="61" t="s">
        <v>73</v>
      </c>
      <c r="C126" s="94"/>
      <c r="D126" s="95"/>
      <c r="E126" s="95"/>
      <c r="F126" s="95"/>
      <c r="G126" s="61"/>
      <c r="H126" s="61"/>
      <c r="I126" s="61"/>
    </row>
    <row r="127" spans="1:9" s="7" customFormat="1" ht="13.5" thickBot="1" x14ac:dyDescent="0.25">
      <c r="A127" s="61" t="s">
        <v>0</v>
      </c>
      <c r="B127" s="61" t="s">
        <v>95</v>
      </c>
      <c r="C127" s="94"/>
      <c r="D127" s="95"/>
      <c r="E127" s="95"/>
      <c r="F127" s="95"/>
      <c r="G127" s="61"/>
      <c r="H127" s="61"/>
      <c r="I127" s="61"/>
    </row>
    <row r="128" spans="1:9" s="7" customFormat="1" ht="12.75" customHeight="1" x14ac:dyDescent="0.2">
      <c r="A128" s="131" t="s">
        <v>2</v>
      </c>
      <c r="B128" s="133" t="s">
        <v>3</v>
      </c>
      <c r="C128" s="135" t="s">
        <v>4</v>
      </c>
      <c r="D128" s="137" t="s">
        <v>1</v>
      </c>
      <c r="E128" s="137"/>
      <c r="F128" s="137"/>
      <c r="G128" s="138" t="s">
        <v>8</v>
      </c>
      <c r="H128" s="140" t="s">
        <v>9</v>
      </c>
      <c r="I128" s="142" t="s">
        <v>10</v>
      </c>
    </row>
    <row r="129" spans="1:9" s="7" customFormat="1" ht="52.5" customHeight="1" thickBot="1" x14ac:dyDescent="0.25">
      <c r="A129" s="132"/>
      <c r="B129" s="134"/>
      <c r="C129" s="136"/>
      <c r="D129" s="16" t="s">
        <v>5</v>
      </c>
      <c r="E129" s="16" t="s">
        <v>6</v>
      </c>
      <c r="F129" s="16" t="s">
        <v>7</v>
      </c>
      <c r="G129" s="139"/>
      <c r="H129" s="141"/>
      <c r="I129" s="143"/>
    </row>
    <row r="130" spans="1:9" s="7" customFormat="1" ht="13.5" thickBot="1" x14ac:dyDescent="0.25">
      <c r="A130" s="128" t="s">
        <v>48</v>
      </c>
      <c r="B130" s="129"/>
      <c r="C130" s="129"/>
      <c r="D130" s="129"/>
      <c r="E130" s="129"/>
      <c r="F130" s="129"/>
      <c r="G130" s="129"/>
      <c r="H130" s="129"/>
      <c r="I130" s="130"/>
    </row>
    <row r="131" spans="1:9" ht="25.5" x14ac:dyDescent="0.2">
      <c r="A131" s="93" t="s">
        <v>12</v>
      </c>
      <c r="B131" s="10" t="s">
        <v>141</v>
      </c>
      <c r="C131" s="97" t="s">
        <v>184</v>
      </c>
      <c r="D131" s="98">
        <v>5.55</v>
      </c>
      <c r="E131" s="98">
        <v>5.86</v>
      </c>
      <c r="F131" s="98">
        <v>28.8</v>
      </c>
      <c r="G131" s="97">
        <v>201</v>
      </c>
      <c r="H131" s="97">
        <v>0.98</v>
      </c>
      <c r="I131" s="99">
        <v>187</v>
      </c>
    </row>
    <row r="132" spans="1:9" x14ac:dyDescent="0.2">
      <c r="A132" s="9"/>
      <c r="B132" s="10" t="s">
        <v>15</v>
      </c>
      <c r="C132" s="12">
        <v>150</v>
      </c>
      <c r="D132" s="17">
        <v>0.04</v>
      </c>
      <c r="E132" s="17"/>
      <c r="F132" s="17">
        <v>8.4</v>
      </c>
      <c r="G132" s="12">
        <v>32.31</v>
      </c>
      <c r="H132" s="12">
        <v>1.17</v>
      </c>
      <c r="I132" s="70">
        <v>392.2</v>
      </c>
    </row>
    <row r="133" spans="1:9" x14ac:dyDescent="0.2">
      <c r="A133" s="9"/>
      <c r="B133" s="10" t="s">
        <v>128</v>
      </c>
      <c r="C133" s="109" t="s">
        <v>107</v>
      </c>
      <c r="D133" s="17">
        <v>3.36</v>
      </c>
      <c r="E133" s="17">
        <v>4.54</v>
      </c>
      <c r="F133" s="17">
        <v>14.57</v>
      </c>
      <c r="G133" s="12">
        <v>106.79</v>
      </c>
      <c r="H133" s="12">
        <v>2.7E-2</v>
      </c>
      <c r="I133" s="70">
        <v>4</v>
      </c>
    </row>
    <row r="134" spans="1:9" ht="15" x14ac:dyDescent="0.25">
      <c r="A134" s="53"/>
      <c r="B134" s="30" t="s">
        <v>65</v>
      </c>
      <c r="C134" s="31"/>
      <c r="D134" s="32">
        <f>SUM(D131:D133)</f>
        <v>8.9499999999999993</v>
      </c>
      <c r="E134" s="32">
        <f>SUM(E131:E133)</f>
        <v>10.4</v>
      </c>
      <c r="F134" s="32">
        <f>SUM(F131:F133)</f>
        <v>51.77</v>
      </c>
      <c r="G134" s="31">
        <f>SUM(G131:G133)</f>
        <v>340.1</v>
      </c>
      <c r="H134" s="31">
        <f>SUM(H131:H133)</f>
        <v>2.177</v>
      </c>
      <c r="I134" s="76"/>
    </row>
    <row r="135" spans="1:9" ht="25.5" x14ac:dyDescent="0.2">
      <c r="A135" s="9" t="s">
        <v>16</v>
      </c>
      <c r="B135" s="10" t="s">
        <v>120</v>
      </c>
      <c r="C135" s="12">
        <v>130</v>
      </c>
      <c r="D135" s="17">
        <v>0</v>
      </c>
      <c r="E135" s="17">
        <v>0</v>
      </c>
      <c r="F135" s="17">
        <v>14.6</v>
      </c>
      <c r="G135" s="12">
        <v>58</v>
      </c>
      <c r="H135" s="12">
        <v>0</v>
      </c>
      <c r="I135" s="70" t="s">
        <v>17</v>
      </c>
    </row>
    <row r="136" spans="1:9" ht="15" x14ac:dyDescent="0.25">
      <c r="A136" s="53"/>
      <c r="B136" s="30" t="s">
        <v>65</v>
      </c>
      <c r="C136" s="31"/>
      <c r="D136" s="32">
        <f>SUM(D135:D135)</f>
        <v>0</v>
      </c>
      <c r="E136" s="32">
        <f>SUM(E135:E135)</f>
        <v>0</v>
      </c>
      <c r="F136" s="32">
        <f>SUM(F135:F135)</f>
        <v>14.6</v>
      </c>
      <c r="G136" s="31">
        <f>SUM(G135:G135)</f>
        <v>58</v>
      </c>
      <c r="H136" s="31">
        <f>SUM(H135:H135)</f>
        <v>0</v>
      </c>
      <c r="I136" s="76"/>
    </row>
    <row r="137" spans="1:9" ht="16.5" customHeight="1" x14ac:dyDescent="0.2">
      <c r="A137" s="9" t="s">
        <v>19</v>
      </c>
      <c r="B137" s="10" t="s">
        <v>82</v>
      </c>
      <c r="C137" s="12">
        <v>30</v>
      </c>
      <c r="D137" s="17">
        <v>0.16</v>
      </c>
      <c r="E137" s="17">
        <v>0.02</v>
      </c>
      <c r="F137" s="17">
        <v>0.5</v>
      </c>
      <c r="G137" s="12">
        <v>2.8</v>
      </c>
      <c r="H137" s="12">
        <v>2</v>
      </c>
      <c r="I137" s="70">
        <v>71</v>
      </c>
    </row>
    <row r="138" spans="1:9" ht="42.75" customHeight="1" x14ac:dyDescent="0.2">
      <c r="A138" s="9"/>
      <c r="B138" s="10" t="s">
        <v>179</v>
      </c>
      <c r="C138" s="12" t="s">
        <v>165</v>
      </c>
      <c r="D138" s="17">
        <v>8.17</v>
      </c>
      <c r="E138" s="17">
        <v>7.98</v>
      </c>
      <c r="F138" s="17">
        <v>10.08</v>
      </c>
      <c r="G138" s="12">
        <v>164.57</v>
      </c>
      <c r="H138" s="12">
        <v>11.8</v>
      </c>
      <c r="I138" s="70" t="s">
        <v>166</v>
      </c>
    </row>
    <row r="139" spans="1:9" ht="25.5" x14ac:dyDescent="0.2">
      <c r="A139" s="9"/>
      <c r="B139" s="10" t="s">
        <v>118</v>
      </c>
      <c r="C139" s="12">
        <v>50</v>
      </c>
      <c r="D139" s="17">
        <v>7.61</v>
      </c>
      <c r="E139" s="17">
        <v>8.19</v>
      </c>
      <c r="F139" s="17">
        <v>4.57</v>
      </c>
      <c r="G139" s="12">
        <v>121.57</v>
      </c>
      <c r="H139" s="12">
        <v>0.02</v>
      </c>
      <c r="I139" s="70">
        <v>306</v>
      </c>
    </row>
    <row r="140" spans="1:9" x14ac:dyDescent="0.2">
      <c r="A140" s="9"/>
      <c r="B140" s="10" t="s">
        <v>139</v>
      </c>
      <c r="C140" s="12">
        <v>15</v>
      </c>
      <c r="D140" s="17">
        <v>0.26</v>
      </c>
      <c r="E140" s="17">
        <v>0.89</v>
      </c>
      <c r="F140" s="17">
        <v>1.1399999999999999</v>
      </c>
      <c r="G140" s="12">
        <v>13.78</v>
      </c>
      <c r="H140" s="12">
        <v>0.44900000000000001</v>
      </c>
      <c r="I140" s="70">
        <v>356</v>
      </c>
    </row>
    <row r="141" spans="1:9" x14ac:dyDescent="0.2">
      <c r="A141" s="9"/>
      <c r="B141" s="10" t="s">
        <v>140</v>
      </c>
      <c r="C141" s="12">
        <v>110</v>
      </c>
      <c r="D141" s="17">
        <v>6.6</v>
      </c>
      <c r="E141" s="17">
        <v>4.0999999999999996</v>
      </c>
      <c r="F141" s="17">
        <v>30</v>
      </c>
      <c r="G141" s="12">
        <v>183</v>
      </c>
      <c r="H141" s="12">
        <v>0</v>
      </c>
      <c r="I141" s="70">
        <v>165</v>
      </c>
    </row>
    <row r="142" spans="1:9" x14ac:dyDescent="0.2">
      <c r="A142" s="9"/>
      <c r="B142" s="10" t="s">
        <v>74</v>
      </c>
      <c r="C142" s="12">
        <v>150</v>
      </c>
      <c r="D142" s="17">
        <v>0.08</v>
      </c>
      <c r="E142" s="17">
        <v>0</v>
      </c>
      <c r="F142" s="17">
        <v>12.24</v>
      </c>
      <c r="G142" s="12">
        <v>46.62</v>
      </c>
      <c r="H142" s="12">
        <v>0</v>
      </c>
      <c r="I142" s="70">
        <v>377</v>
      </c>
    </row>
    <row r="143" spans="1:9" x14ac:dyDescent="0.2">
      <c r="A143" s="9"/>
      <c r="B143" s="10" t="s">
        <v>27</v>
      </c>
      <c r="C143" s="12">
        <v>20</v>
      </c>
      <c r="D143" s="17">
        <v>1.58</v>
      </c>
      <c r="E143" s="17">
        <v>0.2</v>
      </c>
      <c r="F143" s="17">
        <v>9.66</v>
      </c>
      <c r="G143" s="12">
        <v>47</v>
      </c>
      <c r="H143" s="12">
        <v>0</v>
      </c>
      <c r="I143" s="70" t="s">
        <v>26</v>
      </c>
    </row>
    <row r="144" spans="1:9" x14ac:dyDescent="0.2">
      <c r="A144" s="9"/>
      <c r="B144" s="10" t="s">
        <v>23</v>
      </c>
      <c r="C144" s="12">
        <v>20</v>
      </c>
      <c r="D144" s="17">
        <v>1.32</v>
      </c>
      <c r="E144" s="17">
        <v>0.24</v>
      </c>
      <c r="F144" s="17">
        <v>6.68</v>
      </c>
      <c r="G144" s="12">
        <v>33</v>
      </c>
      <c r="H144" s="12">
        <v>0</v>
      </c>
      <c r="I144" s="70" t="s">
        <v>22</v>
      </c>
    </row>
    <row r="145" spans="1:9" ht="15" x14ac:dyDescent="0.25">
      <c r="A145" s="53"/>
      <c r="B145" s="30" t="s">
        <v>65</v>
      </c>
      <c r="C145" s="31"/>
      <c r="D145" s="32">
        <f>SUM(D137:D144)</f>
        <v>25.78</v>
      </c>
      <c r="E145" s="32">
        <f>SUM(E137:E144)</f>
        <v>21.619999999999997</v>
      </c>
      <c r="F145" s="32">
        <f>SUM(F137:F144)</f>
        <v>74.87</v>
      </c>
      <c r="G145" s="31">
        <f>SUM(G137:G144)</f>
        <v>612.33999999999992</v>
      </c>
      <c r="H145" s="31">
        <f>SUM(H137:H144)</f>
        <v>14.269</v>
      </c>
      <c r="I145" s="76"/>
    </row>
    <row r="146" spans="1:9" x14ac:dyDescent="0.2">
      <c r="A146" s="9" t="s">
        <v>24</v>
      </c>
      <c r="B146" s="10" t="s">
        <v>167</v>
      </c>
      <c r="C146" s="12">
        <v>75</v>
      </c>
      <c r="D146" s="17">
        <v>5.14</v>
      </c>
      <c r="E146" s="17">
        <v>2.38</v>
      </c>
      <c r="F146" s="17">
        <v>31.42</v>
      </c>
      <c r="G146" s="12">
        <v>166.94</v>
      </c>
      <c r="H146" s="12">
        <v>0</v>
      </c>
      <c r="I146" s="70">
        <v>14</v>
      </c>
    </row>
    <row r="147" spans="1:9" x14ac:dyDescent="0.2">
      <c r="A147" s="9"/>
      <c r="B147" s="10" t="s">
        <v>183</v>
      </c>
      <c r="C147" s="12">
        <v>150</v>
      </c>
      <c r="D147" s="17">
        <v>3.86</v>
      </c>
      <c r="E147" s="17">
        <v>3.8</v>
      </c>
      <c r="F147" s="17">
        <v>18.5</v>
      </c>
      <c r="G147" s="12">
        <v>135</v>
      </c>
      <c r="H147" s="12">
        <v>1.1000000000000001</v>
      </c>
      <c r="I147" s="70">
        <v>430</v>
      </c>
    </row>
    <row r="148" spans="1:9" hidden="1" x14ac:dyDescent="0.2">
      <c r="A148" s="9"/>
      <c r="B148" s="10"/>
      <c r="C148" s="12"/>
      <c r="D148" s="17"/>
      <c r="E148" s="17"/>
      <c r="F148" s="17"/>
      <c r="G148" s="12"/>
      <c r="H148" s="12"/>
      <c r="I148" s="70"/>
    </row>
    <row r="149" spans="1:9" x14ac:dyDescent="0.2">
      <c r="A149" s="122"/>
      <c r="B149" s="10" t="s">
        <v>35</v>
      </c>
      <c r="C149" s="12">
        <v>100</v>
      </c>
      <c r="D149" s="17">
        <v>1.5</v>
      </c>
      <c r="E149" s="17">
        <v>0.1</v>
      </c>
      <c r="F149" s="17">
        <v>21</v>
      </c>
      <c r="G149" s="12">
        <v>83</v>
      </c>
      <c r="H149" s="12">
        <v>10</v>
      </c>
      <c r="I149" s="70">
        <v>3683</v>
      </c>
    </row>
    <row r="150" spans="1:9" x14ac:dyDescent="0.2">
      <c r="A150" s="9"/>
      <c r="B150" s="10" t="s">
        <v>27</v>
      </c>
      <c r="C150" s="12" t="s">
        <v>44</v>
      </c>
      <c r="D150" s="17">
        <v>1.19</v>
      </c>
      <c r="E150" s="17">
        <v>0.15</v>
      </c>
      <c r="F150" s="17">
        <v>7.24</v>
      </c>
      <c r="G150" s="12">
        <v>32.04</v>
      </c>
      <c r="H150" s="12">
        <v>0</v>
      </c>
      <c r="I150" s="70">
        <v>701</v>
      </c>
    </row>
    <row r="151" spans="1:9" hidden="1" x14ac:dyDescent="0.2">
      <c r="A151" s="54"/>
      <c r="B151" s="10" t="s">
        <v>43</v>
      </c>
      <c r="C151" s="12">
        <v>4</v>
      </c>
      <c r="D151" s="17">
        <v>0</v>
      </c>
      <c r="E151" s="17">
        <v>0</v>
      </c>
      <c r="F151" s="17">
        <v>0</v>
      </c>
      <c r="G151" s="12">
        <v>0</v>
      </c>
      <c r="H151" s="12">
        <v>0</v>
      </c>
      <c r="I151" s="70">
        <v>1004</v>
      </c>
    </row>
    <row r="152" spans="1:9" x14ac:dyDescent="0.2">
      <c r="A152" s="54"/>
      <c r="B152" s="81" t="s">
        <v>109</v>
      </c>
      <c r="C152" s="82">
        <v>300</v>
      </c>
      <c r="D152" s="83"/>
      <c r="E152" s="83"/>
      <c r="F152" s="83"/>
      <c r="G152" s="82"/>
      <c r="H152" s="82"/>
      <c r="I152" s="79"/>
    </row>
    <row r="153" spans="1:9" ht="15.75" thickBot="1" x14ac:dyDescent="0.3">
      <c r="A153" s="52"/>
      <c r="B153" s="39" t="s">
        <v>65</v>
      </c>
      <c r="C153" s="40"/>
      <c r="D153" s="41">
        <f>SUM(D146:D150)</f>
        <v>11.69</v>
      </c>
      <c r="E153" s="41">
        <f>SUM(E146:E150)</f>
        <v>6.43</v>
      </c>
      <c r="F153" s="41">
        <f>SUM(F146:F150)</f>
        <v>78.16</v>
      </c>
      <c r="G153" s="40">
        <f>SUM(G146:G150)</f>
        <v>416.98</v>
      </c>
      <c r="H153" s="40">
        <f>SUM(H146:H150)</f>
        <v>11.1</v>
      </c>
      <c r="I153" s="84"/>
    </row>
    <row r="154" spans="1:9" s="7" customFormat="1" ht="16.5" thickBot="1" x14ac:dyDescent="0.3">
      <c r="A154" s="126" t="s">
        <v>30</v>
      </c>
      <c r="B154" s="127"/>
      <c r="C154" s="50">
        <v>1786</v>
      </c>
      <c r="D154" s="51">
        <f>SUM(D134+D136+D145+D153)</f>
        <v>46.42</v>
      </c>
      <c r="E154" s="51">
        <f>SUM(E134+E136+E145+E153)</f>
        <v>38.449999999999996</v>
      </c>
      <c r="F154" s="51">
        <f>SUM(F134+F136+F145+F153)</f>
        <v>219.4</v>
      </c>
      <c r="G154" s="50">
        <f>SUM(G134+G136+G145+G153)</f>
        <v>1427.42</v>
      </c>
      <c r="H154" s="50">
        <f>SUM(H134+H136+H145+H153)</f>
        <v>27.545999999999999</v>
      </c>
      <c r="I154" s="74"/>
    </row>
    <row r="155" spans="1:9" s="7" customFormat="1" x14ac:dyDescent="0.2">
      <c r="A155" s="100"/>
      <c r="B155" s="100"/>
      <c r="C155" s="94"/>
      <c r="D155" s="95"/>
      <c r="E155" s="95"/>
      <c r="F155" s="95"/>
      <c r="G155" s="100"/>
      <c r="H155" s="100"/>
      <c r="I155" s="100"/>
    </row>
    <row r="156" spans="1:9" s="7" customFormat="1" x14ac:dyDescent="0.2">
      <c r="A156" s="100" t="s">
        <v>66</v>
      </c>
      <c r="B156" s="100" t="s">
        <v>75</v>
      </c>
      <c r="C156" s="94"/>
      <c r="D156" s="95"/>
      <c r="E156" s="95"/>
      <c r="F156" s="95"/>
      <c r="G156" s="100"/>
      <c r="H156" s="100"/>
      <c r="I156" s="100"/>
    </row>
    <row r="157" spans="1:9" s="7" customFormat="1" x14ac:dyDescent="0.2">
      <c r="A157" s="100" t="s">
        <v>68</v>
      </c>
      <c r="B157" s="100" t="s">
        <v>69</v>
      </c>
      <c r="C157" s="94"/>
      <c r="D157" s="95"/>
      <c r="E157" s="95"/>
      <c r="F157" s="95"/>
      <c r="G157" s="100"/>
      <c r="H157" s="100"/>
      <c r="I157" s="100"/>
    </row>
    <row r="158" spans="1:9" s="7" customFormat="1" ht="13.5" thickBot="1" x14ac:dyDescent="0.25">
      <c r="A158" s="61" t="s">
        <v>0</v>
      </c>
      <c r="B158" s="61" t="s">
        <v>95</v>
      </c>
      <c r="C158" s="94"/>
      <c r="D158" s="95"/>
      <c r="E158" s="95"/>
      <c r="F158" s="95"/>
      <c r="G158" s="61"/>
      <c r="H158" s="61"/>
      <c r="I158" s="61"/>
    </row>
    <row r="159" spans="1:9" s="7" customFormat="1" ht="12.75" customHeight="1" x14ac:dyDescent="0.2">
      <c r="A159" s="131" t="s">
        <v>2</v>
      </c>
      <c r="B159" s="133" t="s">
        <v>3</v>
      </c>
      <c r="C159" s="135" t="s">
        <v>4</v>
      </c>
      <c r="D159" s="137" t="s">
        <v>1</v>
      </c>
      <c r="E159" s="137"/>
      <c r="F159" s="137"/>
      <c r="G159" s="138" t="s">
        <v>8</v>
      </c>
      <c r="H159" s="140" t="s">
        <v>9</v>
      </c>
      <c r="I159" s="142" t="s">
        <v>10</v>
      </c>
    </row>
    <row r="160" spans="1:9" s="7" customFormat="1" ht="53.25" customHeight="1" x14ac:dyDescent="0.2">
      <c r="A160" s="132"/>
      <c r="B160" s="134"/>
      <c r="C160" s="136"/>
      <c r="D160" s="16" t="s">
        <v>5</v>
      </c>
      <c r="E160" s="16" t="s">
        <v>6</v>
      </c>
      <c r="F160" s="16" t="s">
        <v>7</v>
      </c>
      <c r="G160" s="139"/>
      <c r="H160" s="141"/>
      <c r="I160" s="143"/>
    </row>
    <row r="161" spans="1:9" s="7" customFormat="1" x14ac:dyDescent="0.2">
      <c r="A161" s="151" t="s">
        <v>55</v>
      </c>
      <c r="B161" s="152"/>
      <c r="C161" s="152"/>
      <c r="D161" s="152"/>
      <c r="E161" s="152"/>
      <c r="F161" s="152"/>
      <c r="G161" s="152"/>
      <c r="H161" s="152"/>
      <c r="I161" s="153"/>
    </row>
    <row r="162" spans="1:9" ht="25.5" x14ac:dyDescent="0.2">
      <c r="A162" s="9" t="s">
        <v>12</v>
      </c>
      <c r="B162" s="10" t="s">
        <v>136</v>
      </c>
      <c r="C162" s="12" t="s">
        <v>184</v>
      </c>
      <c r="D162" s="17">
        <v>4.5</v>
      </c>
      <c r="E162" s="17">
        <v>5.25</v>
      </c>
      <c r="F162" s="17">
        <v>25.13</v>
      </c>
      <c r="G162" s="12">
        <v>185</v>
      </c>
      <c r="H162" s="12">
        <v>0.43</v>
      </c>
      <c r="I162" s="70">
        <v>183</v>
      </c>
    </row>
    <row r="163" spans="1:9" x14ac:dyDescent="0.2">
      <c r="A163" s="9"/>
      <c r="B163" s="10" t="s">
        <v>15</v>
      </c>
      <c r="C163" s="12">
        <v>150</v>
      </c>
      <c r="D163" s="17">
        <v>0.04</v>
      </c>
      <c r="E163" s="17">
        <v>0</v>
      </c>
      <c r="F163" s="17">
        <v>8.4</v>
      </c>
      <c r="G163" s="12">
        <v>32.31</v>
      </c>
      <c r="H163" s="12">
        <v>0.03</v>
      </c>
      <c r="I163" s="70" t="s">
        <v>14</v>
      </c>
    </row>
    <row r="164" spans="1:9" x14ac:dyDescent="0.2">
      <c r="A164" s="9"/>
      <c r="B164" s="10" t="s">
        <v>133</v>
      </c>
      <c r="C164" s="110" t="s">
        <v>88</v>
      </c>
      <c r="D164" s="17">
        <v>2.4700000000000002</v>
      </c>
      <c r="E164" s="17">
        <v>2.61</v>
      </c>
      <c r="F164" s="17">
        <v>21.71</v>
      </c>
      <c r="G164" s="12">
        <v>112.88</v>
      </c>
      <c r="H164" s="12">
        <v>0.24</v>
      </c>
      <c r="I164" s="70" t="s">
        <v>13</v>
      </c>
    </row>
    <row r="165" spans="1:9" ht="15" x14ac:dyDescent="0.25">
      <c r="A165" s="55"/>
      <c r="B165" s="30" t="s">
        <v>65</v>
      </c>
      <c r="C165" s="31"/>
      <c r="D165" s="32">
        <f>SUM(D162:D164)</f>
        <v>7.01</v>
      </c>
      <c r="E165" s="32">
        <f>SUM(E162:E164)</f>
        <v>7.8599999999999994</v>
      </c>
      <c r="F165" s="32">
        <f>SUM(F162:F164)</f>
        <v>55.24</v>
      </c>
      <c r="G165" s="31">
        <f>SUM(G162:G164)</f>
        <v>330.19</v>
      </c>
      <c r="H165" s="31">
        <f>SUM(H162:H164)</f>
        <v>0.7</v>
      </c>
      <c r="I165" s="76"/>
    </row>
    <row r="166" spans="1:9" ht="25.5" x14ac:dyDescent="0.2">
      <c r="A166" s="9" t="s">
        <v>16</v>
      </c>
      <c r="B166" s="10" t="s">
        <v>120</v>
      </c>
      <c r="C166" s="12">
        <v>130</v>
      </c>
      <c r="D166" s="17">
        <v>0</v>
      </c>
      <c r="E166" s="17">
        <v>0</v>
      </c>
      <c r="F166" s="17">
        <v>14.6</v>
      </c>
      <c r="G166" s="12">
        <v>58</v>
      </c>
      <c r="H166" s="12">
        <v>0</v>
      </c>
      <c r="I166" s="70" t="s">
        <v>17</v>
      </c>
    </row>
    <row r="167" spans="1:9" ht="15" x14ac:dyDescent="0.25">
      <c r="A167" s="55"/>
      <c r="B167" s="30" t="s">
        <v>65</v>
      </c>
      <c r="C167" s="31"/>
      <c r="D167" s="32">
        <f>SUM(D166)</f>
        <v>0</v>
      </c>
      <c r="E167" s="32">
        <f>SUM(E166)</f>
        <v>0</v>
      </c>
      <c r="F167" s="32">
        <f>SUM(F166)</f>
        <v>14.6</v>
      </c>
      <c r="G167" s="31">
        <f>SUM(G166)</f>
        <v>58</v>
      </c>
      <c r="H167" s="31">
        <f>SUM(H166)</f>
        <v>0</v>
      </c>
      <c r="I167" s="76"/>
    </row>
    <row r="168" spans="1:9" ht="19.5" customHeight="1" x14ac:dyDescent="0.2">
      <c r="A168" s="9" t="s">
        <v>19</v>
      </c>
      <c r="B168" s="10" t="s">
        <v>78</v>
      </c>
      <c r="C168" s="12">
        <v>30</v>
      </c>
      <c r="D168" s="17">
        <v>0.7</v>
      </c>
      <c r="E168" s="17">
        <v>3.5</v>
      </c>
      <c r="F168" s="17">
        <v>3.1</v>
      </c>
      <c r="G168" s="12">
        <v>48</v>
      </c>
      <c r="H168" s="12">
        <v>2.8</v>
      </c>
      <c r="I168" s="70">
        <v>121</v>
      </c>
    </row>
    <row r="169" spans="1:9" ht="25.5" x14ac:dyDescent="0.2">
      <c r="A169" s="9"/>
      <c r="B169" s="10" t="s">
        <v>156</v>
      </c>
      <c r="C169" s="12" t="s">
        <v>104</v>
      </c>
      <c r="D169" s="17">
        <v>1.2</v>
      </c>
      <c r="E169" s="17">
        <v>3</v>
      </c>
      <c r="F169" s="17">
        <v>8.5</v>
      </c>
      <c r="G169" s="12">
        <v>66</v>
      </c>
      <c r="H169" s="12">
        <v>5.3</v>
      </c>
      <c r="I169" s="70">
        <v>58</v>
      </c>
    </row>
    <row r="170" spans="1:9" ht="28.5" customHeight="1" x14ac:dyDescent="0.2">
      <c r="A170" s="9"/>
      <c r="B170" s="10" t="s">
        <v>130</v>
      </c>
      <c r="C170" s="12">
        <v>50</v>
      </c>
      <c r="D170" s="17">
        <v>10.27</v>
      </c>
      <c r="E170" s="17">
        <v>1.92</v>
      </c>
      <c r="F170" s="17">
        <v>7.14</v>
      </c>
      <c r="G170" s="12">
        <v>86.7</v>
      </c>
      <c r="H170" s="12">
        <v>0</v>
      </c>
      <c r="I170" s="70">
        <v>305</v>
      </c>
    </row>
    <row r="171" spans="1:9" x14ac:dyDescent="0.2">
      <c r="A171" s="113"/>
      <c r="B171" s="10" t="s">
        <v>46</v>
      </c>
      <c r="C171" s="12">
        <v>110</v>
      </c>
      <c r="D171" s="17">
        <v>3</v>
      </c>
      <c r="E171" s="17">
        <v>3.4</v>
      </c>
      <c r="F171" s="17">
        <v>24.5</v>
      </c>
      <c r="G171" s="12">
        <v>141</v>
      </c>
      <c r="H171" s="12">
        <v>0</v>
      </c>
      <c r="I171" s="70">
        <v>316</v>
      </c>
    </row>
    <row r="172" spans="1:9" x14ac:dyDescent="0.2">
      <c r="A172" s="113"/>
      <c r="B172" s="10" t="s">
        <v>122</v>
      </c>
      <c r="C172" s="12">
        <v>15</v>
      </c>
      <c r="D172" s="17">
        <v>0.32</v>
      </c>
      <c r="E172" s="17">
        <v>0.74</v>
      </c>
      <c r="F172" s="17">
        <v>1.0900000000000001</v>
      </c>
      <c r="G172" s="12">
        <v>12.22</v>
      </c>
      <c r="H172" s="12">
        <v>3.5999999999999997E-2</v>
      </c>
      <c r="I172" s="70">
        <v>350</v>
      </c>
    </row>
    <row r="173" spans="1:9" x14ac:dyDescent="0.2">
      <c r="A173" s="9"/>
      <c r="B173" s="10" t="s">
        <v>74</v>
      </c>
      <c r="C173" s="12">
        <v>150</v>
      </c>
      <c r="D173" s="17">
        <v>0.08</v>
      </c>
      <c r="E173" s="17">
        <v>0</v>
      </c>
      <c r="F173" s="17">
        <v>12.24</v>
      </c>
      <c r="G173" s="12">
        <v>46.62</v>
      </c>
      <c r="H173" s="12">
        <v>0</v>
      </c>
      <c r="I173" s="70">
        <v>377</v>
      </c>
    </row>
    <row r="174" spans="1:9" x14ac:dyDescent="0.2">
      <c r="A174" s="9"/>
      <c r="B174" s="10" t="s">
        <v>23</v>
      </c>
      <c r="C174" s="12">
        <v>20</v>
      </c>
      <c r="D174" s="17">
        <v>1.32</v>
      </c>
      <c r="E174" s="17">
        <v>0.24</v>
      </c>
      <c r="F174" s="17">
        <v>6.68</v>
      </c>
      <c r="G174" s="12">
        <v>33</v>
      </c>
      <c r="H174" s="12">
        <v>0</v>
      </c>
      <c r="I174" s="70" t="s">
        <v>22</v>
      </c>
    </row>
    <row r="175" spans="1:9" x14ac:dyDescent="0.2">
      <c r="A175" s="9"/>
      <c r="B175" s="10" t="s">
        <v>27</v>
      </c>
      <c r="C175" s="12">
        <v>20</v>
      </c>
      <c r="D175" s="17">
        <v>1.52</v>
      </c>
      <c r="E175" s="17">
        <v>0.16</v>
      </c>
      <c r="F175" s="17">
        <v>9.84</v>
      </c>
      <c r="G175" s="12">
        <v>47</v>
      </c>
      <c r="H175" s="12">
        <v>0</v>
      </c>
      <c r="I175" s="70" t="s">
        <v>26</v>
      </c>
    </row>
    <row r="176" spans="1:9" ht="15" x14ac:dyDescent="0.25">
      <c r="A176" s="55"/>
      <c r="B176" s="30" t="s">
        <v>65</v>
      </c>
      <c r="C176" s="31"/>
      <c r="D176" s="32">
        <f>SUM(D168:D175)</f>
        <v>18.41</v>
      </c>
      <c r="E176" s="32">
        <f>SUM(E168:E175)</f>
        <v>12.96</v>
      </c>
      <c r="F176" s="32">
        <f>SUM(F168:F175)</f>
        <v>73.09</v>
      </c>
      <c r="G176" s="31">
        <f>SUM(G168:G175)</f>
        <v>480.54</v>
      </c>
      <c r="H176" s="31">
        <f>SUM(H168:H175)</f>
        <v>8.1359999999999992</v>
      </c>
      <c r="I176" s="76"/>
    </row>
    <row r="177" spans="1:9" ht="21" customHeight="1" x14ac:dyDescent="0.2">
      <c r="A177" s="9" t="s">
        <v>24</v>
      </c>
      <c r="B177" s="10" t="s">
        <v>157</v>
      </c>
      <c r="C177" s="12">
        <v>100</v>
      </c>
      <c r="D177" s="17">
        <v>11.57</v>
      </c>
      <c r="E177" s="17">
        <v>14.91</v>
      </c>
      <c r="F177" s="17">
        <v>24</v>
      </c>
      <c r="G177" s="12">
        <v>276.01</v>
      </c>
      <c r="H177" s="12">
        <v>0.27</v>
      </c>
      <c r="I177" s="70">
        <v>15</v>
      </c>
    </row>
    <row r="178" spans="1:9" ht="0.75" customHeight="1" x14ac:dyDescent="0.2">
      <c r="A178" s="9"/>
      <c r="B178" s="10" t="s">
        <v>142</v>
      </c>
      <c r="C178" s="12"/>
      <c r="D178" s="17"/>
      <c r="E178" s="17"/>
      <c r="F178" s="17"/>
      <c r="G178" s="12"/>
      <c r="H178" s="12"/>
      <c r="I178" s="70"/>
    </row>
    <row r="179" spans="1:9" ht="14.25" customHeight="1" x14ac:dyDescent="0.2">
      <c r="A179" s="120"/>
      <c r="B179" s="10" t="s">
        <v>105</v>
      </c>
      <c r="C179" s="12">
        <v>60</v>
      </c>
      <c r="D179" s="17"/>
      <c r="E179" s="17"/>
      <c r="F179" s="17">
        <v>5.4</v>
      </c>
      <c r="G179" s="12">
        <v>20</v>
      </c>
      <c r="H179" s="12">
        <v>0</v>
      </c>
      <c r="I179" s="70">
        <v>3681</v>
      </c>
    </row>
    <row r="180" spans="1:9" ht="0.75" customHeight="1" x14ac:dyDescent="0.2">
      <c r="A180" s="120"/>
      <c r="B180" s="10"/>
      <c r="C180" s="12"/>
      <c r="D180" s="17"/>
      <c r="E180" s="17"/>
      <c r="F180" s="17"/>
      <c r="G180" s="12"/>
      <c r="H180" s="12"/>
      <c r="I180" s="70"/>
    </row>
    <row r="181" spans="1:9" x14ac:dyDescent="0.2">
      <c r="A181" s="9"/>
      <c r="B181" s="10" t="s">
        <v>27</v>
      </c>
      <c r="C181" s="12">
        <v>15</v>
      </c>
      <c r="D181" s="17">
        <v>1.19</v>
      </c>
      <c r="E181" s="17">
        <v>0.15</v>
      </c>
      <c r="F181" s="17">
        <v>7.24</v>
      </c>
      <c r="G181" s="12">
        <v>32.04</v>
      </c>
      <c r="H181" s="12">
        <v>0</v>
      </c>
      <c r="I181" s="70">
        <v>701</v>
      </c>
    </row>
    <row r="182" spans="1:9" x14ac:dyDescent="0.2">
      <c r="A182" s="9"/>
      <c r="B182" s="10" t="s">
        <v>47</v>
      </c>
      <c r="C182" s="12">
        <v>150</v>
      </c>
      <c r="D182" s="17">
        <v>2.2200000000000002</v>
      </c>
      <c r="E182" s="17">
        <v>2.4</v>
      </c>
      <c r="F182" s="17">
        <v>11.92</v>
      </c>
      <c r="G182" s="12">
        <v>77.31</v>
      </c>
      <c r="H182" s="12">
        <v>1.0049999999999999</v>
      </c>
      <c r="I182" s="70">
        <v>394</v>
      </c>
    </row>
    <row r="183" spans="1:9" hidden="1" x14ac:dyDescent="0.2">
      <c r="A183" s="9"/>
      <c r="B183" s="10" t="s">
        <v>29</v>
      </c>
      <c r="C183" s="12">
        <v>4</v>
      </c>
      <c r="D183" s="17">
        <v>0</v>
      </c>
      <c r="E183" s="17">
        <v>0</v>
      </c>
      <c r="F183" s="17">
        <v>0</v>
      </c>
      <c r="G183" s="12">
        <v>0</v>
      </c>
      <c r="H183" s="12">
        <v>0</v>
      </c>
      <c r="I183" s="70" t="s">
        <v>28</v>
      </c>
    </row>
    <row r="184" spans="1:9" x14ac:dyDescent="0.2">
      <c r="A184" s="54"/>
      <c r="B184" s="81" t="s">
        <v>109</v>
      </c>
      <c r="C184" s="82">
        <v>300</v>
      </c>
      <c r="D184" s="83"/>
      <c r="E184" s="83"/>
      <c r="F184" s="83"/>
      <c r="G184" s="82"/>
      <c r="H184" s="82"/>
      <c r="I184" s="79"/>
    </row>
    <row r="185" spans="1:9" ht="15.75" thickBot="1" x14ac:dyDescent="0.3">
      <c r="A185" s="54"/>
      <c r="B185" s="39" t="s">
        <v>65</v>
      </c>
      <c r="C185" s="40"/>
      <c r="D185" s="41">
        <f>SUM(D177:D183)</f>
        <v>14.98</v>
      </c>
      <c r="E185" s="41">
        <f>SUM(E177:E183)</f>
        <v>17.46</v>
      </c>
      <c r="F185" s="41">
        <f>SUM(F177:F183)</f>
        <v>48.56</v>
      </c>
      <c r="G185" s="40">
        <f>SUM(G177:G183)</f>
        <v>405.36</v>
      </c>
      <c r="H185" s="40">
        <f>SUM(H177:H183)</f>
        <v>1.2749999999999999</v>
      </c>
      <c r="I185" s="84"/>
    </row>
    <row r="186" spans="1:9" s="7" customFormat="1" ht="16.5" thickBot="1" x14ac:dyDescent="0.3">
      <c r="A186" s="126" t="s">
        <v>30</v>
      </c>
      <c r="B186" s="127"/>
      <c r="C186" s="50">
        <v>1681</v>
      </c>
      <c r="D186" s="51">
        <f>SUM(D165+D167+D176+D185)</f>
        <v>40.400000000000006</v>
      </c>
      <c r="E186" s="51">
        <f>SUM(E165+E167+E176+E185)</f>
        <v>38.28</v>
      </c>
      <c r="F186" s="51">
        <f>SUM(F165+F167+F176+F185)</f>
        <v>191.49</v>
      </c>
      <c r="G186" s="50">
        <f>SUM(G165+G167+G176+G185)</f>
        <v>1274.0900000000001</v>
      </c>
      <c r="H186" s="50">
        <f>SUM(H165+H167+H176+H185)</f>
        <v>10.110999999999999</v>
      </c>
      <c r="I186" s="74"/>
    </row>
    <row r="187" spans="1:9" s="7" customFormat="1" ht="15.75" x14ac:dyDescent="0.25">
      <c r="A187" s="62"/>
      <c r="B187" s="63"/>
      <c r="C187" s="64"/>
      <c r="D187" s="65"/>
      <c r="E187" s="65"/>
      <c r="F187" s="65"/>
      <c r="G187" s="63"/>
      <c r="H187" s="63"/>
      <c r="I187" s="66"/>
    </row>
    <row r="188" spans="1:9" s="7" customFormat="1" ht="15.75" x14ac:dyDescent="0.25">
      <c r="A188" s="100" t="s">
        <v>66</v>
      </c>
      <c r="B188" s="100" t="s">
        <v>75</v>
      </c>
      <c r="C188" s="102"/>
      <c r="D188" s="103"/>
      <c r="E188" s="103"/>
      <c r="F188" s="103"/>
      <c r="G188" s="101"/>
      <c r="H188" s="101"/>
      <c r="I188" s="101"/>
    </row>
    <row r="189" spans="1:9" s="7" customFormat="1" ht="15.75" x14ac:dyDescent="0.25">
      <c r="A189" s="100" t="s">
        <v>68</v>
      </c>
      <c r="B189" s="100" t="s">
        <v>70</v>
      </c>
      <c r="C189" s="102"/>
      <c r="D189" s="103"/>
      <c r="E189" s="103"/>
      <c r="F189" s="103"/>
      <c r="G189" s="101"/>
      <c r="H189" s="101"/>
      <c r="I189" s="101"/>
    </row>
    <row r="190" spans="1:9" s="7" customFormat="1" ht="15" thickBot="1" x14ac:dyDescent="0.25">
      <c r="A190" s="61" t="s">
        <v>0</v>
      </c>
      <c r="B190" s="100" t="s">
        <v>100</v>
      </c>
      <c r="C190" s="59"/>
      <c r="D190" s="60"/>
      <c r="E190" s="60"/>
      <c r="F190" s="60"/>
      <c r="G190" s="58"/>
      <c r="H190" s="58"/>
      <c r="I190" s="58"/>
    </row>
    <row r="191" spans="1:9" s="7" customFormat="1" ht="12.75" customHeight="1" x14ac:dyDescent="0.2">
      <c r="A191" s="131" t="s">
        <v>2</v>
      </c>
      <c r="B191" s="133" t="s">
        <v>3</v>
      </c>
      <c r="C191" s="135" t="s">
        <v>4</v>
      </c>
      <c r="D191" s="137" t="s">
        <v>1</v>
      </c>
      <c r="E191" s="137"/>
      <c r="F191" s="137"/>
      <c r="G191" s="138" t="s">
        <v>8</v>
      </c>
      <c r="H191" s="140" t="s">
        <v>9</v>
      </c>
      <c r="I191" s="142" t="s">
        <v>10</v>
      </c>
    </row>
    <row r="192" spans="1:9" s="7" customFormat="1" ht="51" customHeight="1" x14ac:dyDescent="0.2">
      <c r="A192" s="132"/>
      <c r="B192" s="134"/>
      <c r="C192" s="136"/>
      <c r="D192" s="16" t="s">
        <v>5</v>
      </c>
      <c r="E192" s="16" t="s">
        <v>6</v>
      </c>
      <c r="F192" s="16" t="s">
        <v>7</v>
      </c>
      <c r="G192" s="139"/>
      <c r="H192" s="141"/>
      <c r="I192" s="143"/>
    </row>
    <row r="193" spans="1:9" s="7" customFormat="1" x14ac:dyDescent="0.2">
      <c r="A193" s="151" t="s">
        <v>56</v>
      </c>
      <c r="B193" s="152"/>
      <c r="C193" s="152"/>
      <c r="D193" s="152"/>
      <c r="E193" s="152"/>
      <c r="F193" s="152"/>
      <c r="G193" s="152"/>
      <c r="H193" s="152"/>
      <c r="I193" s="153"/>
    </row>
    <row r="194" spans="1:9" ht="30.75" customHeight="1" x14ac:dyDescent="0.2">
      <c r="A194" s="9" t="s">
        <v>12</v>
      </c>
      <c r="B194" s="10" t="s">
        <v>143</v>
      </c>
      <c r="C194" s="12" t="s">
        <v>186</v>
      </c>
      <c r="D194" s="17">
        <v>5.3</v>
      </c>
      <c r="E194" s="17">
        <v>5.78</v>
      </c>
      <c r="F194" s="17">
        <v>29.5</v>
      </c>
      <c r="G194" s="12">
        <v>203</v>
      </c>
      <c r="H194" s="12">
        <v>0.4</v>
      </c>
      <c r="I194" s="70">
        <v>182</v>
      </c>
    </row>
    <row r="195" spans="1:9" x14ac:dyDescent="0.2">
      <c r="A195" s="9"/>
      <c r="B195" s="10" t="s">
        <v>124</v>
      </c>
      <c r="C195" s="17" t="s">
        <v>91</v>
      </c>
      <c r="D195" s="17">
        <v>2.44</v>
      </c>
      <c r="E195" s="17">
        <v>3.36</v>
      </c>
      <c r="F195" s="17">
        <v>14.57</v>
      </c>
      <c r="G195" s="12">
        <v>92.27</v>
      </c>
      <c r="H195" s="12">
        <v>0</v>
      </c>
      <c r="I195" s="70" t="s">
        <v>41</v>
      </c>
    </row>
    <row r="196" spans="1:9" x14ac:dyDescent="0.2">
      <c r="A196" s="9"/>
      <c r="B196" s="10" t="s">
        <v>50</v>
      </c>
      <c r="C196" s="12">
        <v>150</v>
      </c>
      <c r="D196" s="17">
        <v>3.15</v>
      </c>
      <c r="E196" s="17">
        <v>3.21</v>
      </c>
      <c r="F196" s="17">
        <v>16.440000000000001</v>
      </c>
      <c r="G196" s="12">
        <v>105.98</v>
      </c>
      <c r="H196" s="12">
        <v>1.17</v>
      </c>
      <c r="I196" s="70" t="s">
        <v>49</v>
      </c>
    </row>
    <row r="197" spans="1:9" ht="15" x14ac:dyDescent="0.25">
      <c r="A197" s="55"/>
      <c r="B197" s="30" t="s">
        <v>65</v>
      </c>
      <c r="C197" s="31"/>
      <c r="D197" s="32">
        <f>SUM(D194:D196)</f>
        <v>10.89</v>
      </c>
      <c r="E197" s="32">
        <f>SUM(E194:E196)</f>
        <v>12.350000000000001</v>
      </c>
      <c r="F197" s="32">
        <f>SUM(F194:F196)</f>
        <v>60.510000000000005</v>
      </c>
      <c r="G197" s="31">
        <f>SUM(G194:G196)</f>
        <v>401.25</v>
      </c>
      <c r="H197" s="31">
        <f>SUM(H194:H196)</f>
        <v>1.5699999999999998</v>
      </c>
      <c r="I197" s="70"/>
    </row>
    <row r="198" spans="1:9" x14ac:dyDescent="0.2">
      <c r="A198" s="9" t="s">
        <v>16</v>
      </c>
      <c r="B198" s="10" t="s">
        <v>35</v>
      </c>
      <c r="C198" s="12">
        <v>100</v>
      </c>
      <c r="D198" s="17">
        <v>1.5</v>
      </c>
      <c r="E198" s="17">
        <v>0.5</v>
      </c>
      <c r="F198" s="17">
        <v>21</v>
      </c>
      <c r="G198" s="12">
        <v>83</v>
      </c>
      <c r="H198" s="12">
        <v>10</v>
      </c>
      <c r="I198" s="70" t="s">
        <v>34</v>
      </c>
    </row>
    <row r="199" spans="1:9" x14ac:dyDescent="0.2">
      <c r="A199" s="9"/>
      <c r="B199" s="10" t="s">
        <v>84</v>
      </c>
      <c r="C199" s="12">
        <v>110</v>
      </c>
      <c r="D199" s="17">
        <v>0.4</v>
      </c>
      <c r="E199" s="17">
        <v>0.15</v>
      </c>
      <c r="F199" s="17">
        <v>10.8</v>
      </c>
      <c r="G199" s="12">
        <v>52</v>
      </c>
      <c r="H199" s="12">
        <v>110</v>
      </c>
      <c r="I199" s="70" t="s">
        <v>42</v>
      </c>
    </row>
    <row r="200" spans="1:9" ht="15" x14ac:dyDescent="0.25">
      <c r="A200" s="55"/>
      <c r="B200" s="30" t="s">
        <v>65</v>
      </c>
      <c r="C200" s="31"/>
      <c r="D200" s="32">
        <f>SUM(D198:D199)</f>
        <v>1.9</v>
      </c>
      <c r="E200" s="32">
        <f>SUM(E198:E199)</f>
        <v>0.65</v>
      </c>
      <c r="F200" s="32">
        <f>SUM(F198:F199)</f>
        <v>31.8</v>
      </c>
      <c r="G200" s="31">
        <f>SUM(G198:G199)</f>
        <v>135</v>
      </c>
      <c r="H200" s="31">
        <f>SUM(H198:H199)</f>
        <v>120</v>
      </c>
      <c r="I200" s="76"/>
    </row>
    <row r="201" spans="1:9" ht="18" customHeight="1" x14ac:dyDescent="0.2">
      <c r="A201" s="9" t="s">
        <v>19</v>
      </c>
      <c r="B201" s="10" t="s">
        <v>82</v>
      </c>
      <c r="C201" s="12">
        <v>30</v>
      </c>
      <c r="D201" s="17">
        <v>0.16</v>
      </c>
      <c r="E201" s="17">
        <v>0.02</v>
      </c>
      <c r="F201" s="17">
        <v>0.5</v>
      </c>
      <c r="G201" s="12">
        <v>2.8</v>
      </c>
      <c r="H201" s="12">
        <v>2</v>
      </c>
      <c r="I201" s="70">
        <v>71</v>
      </c>
    </row>
    <row r="202" spans="1:9" ht="29.25" customHeight="1" x14ac:dyDescent="0.2">
      <c r="A202" s="9"/>
      <c r="B202" s="10" t="s">
        <v>180</v>
      </c>
      <c r="C202" s="12" t="s">
        <v>165</v>
      </c>
      <c r="D202" s="17">
        <v>5.16</v>
      </c>
      <c r="E202" s="17">
        <v>5.24</v>
      </c>
      <c r="F202" s="17">
        <v>8.57</v>
      </c>
      <c r="G202" s="12">
        <v>165</v>
      </c>
      <c r="H202" s="12">
        <v>11.64</v>
      </c>
      <c r="I202" s="70" t="s">
        <v>181</v>
      </c>
    </row>
    <row r="203" spans="1:9" ht="14.45" customHeight="1" x14ac:dyDescent="0.2">
      <c r="A203" s="9"/>
      <c r="B203" s="10" t="s">
        <v>176</v>
      </c>
      <c r="C203" s="12">
        <v>50</v>
      </c>
      <c r="D203" s="17">
        <v>9.98</v>
      </c>
      <c r="E203" s="17">
        <v>15.72</v>
      </c>
      <c r="F203" s="17">
        <v>4.51</v>
      </c>
      <c r="G203" s="12">
        <v>201</v>
      </c>
      <c r="H203" s="12">
        <v>0.02</v>
      </c>
      <c r="I203" s="70">
        <v>283</v>
      </c>
    </row>
    <row r="204" spans="1:9" ht="14.45" customHeight="1" x14ac:dyDescent="0.2">
      <c r="A204" s="121"/>
      <c r="B204" s="10" t="s">
        <v>174</v>
      </c>
      <c r="C204" s="12">
        <v>110</v>
      </c>
      <c r="D204" s="17">
        <v>4.0999999999999996</v>
      </c>
      <c r="E204" s="17">
        <v>2.5</v>
      </c>
      <c r="F204" s="17">
        <v>19.5</v>
      </c>
      <c r="G204" s="12">
        <v>116</v>
      </c>
      <c r="H204" s="12">
        <v>0</v>
      </c>
      <c r="I204" s="70">
        <v>204</v>
      </c>
    </row>
    <row r="205" spans="1:9" x14ac:dyDescent="0.2">
      <c r="A205" s="89"/>
      <c r="B205" s="10" t="s">
        <v>175</v>
      </c>
      <c r="C205" s="12">
        <v>15</v>
      </c>
      <c r="D205" s="17">
        <v>0</v>
      </c>
      <c r="E205" s="17">
        <v>2.5</v>
      </c>
      <c r="F205" s="17">
        <v>11.3</v>
      </c>
      <c r="G205" s="12">
        <v>80</v>
      </c>
      <c r="H205" s="12">
        <v>58.8</v>
      </c>
      <c r="I205" s="70">
        <v>336</v>
      </c>
    </row>
    <row r="206" spans="1:9" x14ac:dyDescent="0.2">
      <c r="A206" s="9"/>
      <c r="B206" s="10" t="s">
        <v>21</v>
      </c>
      <c r="C206" s="12">
        <v>150</v>
      </c>
      <c r="D206" s="17">
        <v>0.26</v>
      </c>
      <c r="E206" s="17">
        <v>0.89</v>
      </c>
      <c r="F206" s="17">
        <v>1.1399999999999999</v>
      </c>
      <c r="G206" s="12">
        <v>13.78</v>
      </c>
      <c r="H206" s="12">
        <v>0.44900000000000001</v>
      </c>
      <c r="I206" s="70">
        <v>356</v>
      </c>
    </row>
    <row r="207" spans="1:9" x14ac:dyDescent="0.2">
      <c r="A207" s="9"/>
      <c r="B207" s="10" t="s">
        <v>23</v>
      </c>
      <c r="C207" s="12">
        <v>20</v>
      </c>
      <c r="D207" s="17">
        <v>1.32</v>
      </c>
      <c r="E207" s="17">
        <v>0.24</v>
      </c>
      <c r="F207" s="17">
        <v>6.68</v>
      </c>
      <c r="G207" s="12">
        <v>34.799999999999997</v>
      </c>
      <c r="H207" s="12">
        <v>0</v>
      </c>
      <c r="I207" s="70" t="s">
        <v>22</v>
      </c>
    </row>
    <row r="208" spans="1:9" x14ac:dyDescent="0.2">
      <c r="A208" s="9"/>
      <c r="B208" s="10" t="s">
        <v>27</v>
      </c>
      <c r="C208" s="12">
        <v>20</v>
      </c>
      <c r="D208" s="17">
        <v>1.52</v>
      </c>
      <c r="E208" s="17">
        <v>0.16</v>
      </c>
      <c r="F208" s="17">
        <v>9.84</v>
      </c>
      <c r="G208" s="12">
        <v>47</v>
      </c>
      <c r="H208" s="12">
        <v>0</v>
      </c>
      <c r="I208" s="70" t="s">
        <v>26</v>
      </c>
    </row>
    <row r="209" spans="1:11" ht="15" x14ac:dyDescent="0.25">
      <c r="A209" s="55"/>
      <c r="B209" s="30" t="s">
        <v>65</v>
      </c>
      <c r="C209" s="31"/>
      <c r="D209" s="32">
        <f>SUM(D201:D208)</f>
        <v>22.5</v>
      </c>
      <c r="E209" s="32">
        <f>SUM(E201:E208)</f>
        <v>27.27</v>
      </c>
      <c r="F209" s="32">
        <f>SUM(F201:F208)</f>
        <v>62.039999999999992</v>
      </c>
      <c r="G209" s="31">
        <f>SUM(G201:G208)</f>
        <v>660.37999999999988</v>
      </c>
      <c r="H209" s="31">
        <f>SUM(H201:H208)</f>
        <v>72.908999999999992</v>
      </c>
      <c r="I209" s="76"/>
    </row>
    <row r="210" spans="1:11" x14ac:dyDescent="0.2">
      <c r="A210" s="9" t="s">
        <v>24</v>
      </c>
      <c r="B210" s="10" t="s">
        <v>57</v>
      </c>
      <c r="C210" s="12" t="s">
        <v>187</v>
      </c>
      <c r="D210" s="17">
        <v>6.5</v>
      </c>
      <c r="E210" s="17">
        <v>9.58</v>
      </c>
      <c r="F210" s="17">
        <v>20.100000000000001</v>
      </c>
      <c r="G210" s="12">
        <v>205.4</v>
      </c>
      <c r="H210" s="12">
        <v>16.5</v>
      </c>
      <c r="I210" s="70" t="s">
        <v>18</v>
      </c>
    </row>
    <row r="211" spans="1:11" hidden="1" x14ac:dyDescent="0.2">
      <c r="A211" s="9"/>
      <c r="B211" s="10"/>
      <c r="C211" s="12"/>
      <c r="D211" s="17"/>
      <c r="E211" s="17"/>
      <c r="F211" s="17"/>
      <c r="G211" s="12"/>
      <c r="H211" s="12"/>
      <c r="I211" s="70"/>
    </row>
    <row r="212" spans="1:11" x14ac:dyDescent="0.2">
      <c r="A212" s="9"/>
      <c r="B212" s="10" t="s">
        <v>77</v>
      </c>
      <c r="C212" s="12">
        <v>150</v>
      </c>
      <c r="D212" s="17">
        <v>4.3499999999999996</v>
      </c>
      <c r="E212" s="17">
        <v>3.75</v>
      </c>
      <c r="F212" s="17">
        <v>7.2</v>
      </c>
      <c r="G212" s="12">
        <v>81</v>
      </c>
      <c r="H212" s="12">
        <v>1.95</v>
      </c>
      <c r="I212" s="70">
        <v>402</v>
      </c>
    </row>
    <row r="213" spans="1:11" x14ac:dyDescent="0.2">
      <c r="A213" s="9"/>
      <c r="B213" s="10" t="s">
        <v>27</v>
      </c>
      <c r="C213" s="12">
        <v>15</v>
      </c>
      <c r="D213" s="17">
        <v>1.19</v>
      </c>
      <c r="E213" s="17">
        <v>0.15</v>
      </c>
      <c r="F213" s="17">
        <v>7.24</v>
      </c>
      <c r="G213" s="12">
        <v>32.04</v>
      </c>
      <c r="H213" s="12">
        <v>0</v>
      </c>
      <c r="I213" s="70">
        <v>701</v>
      </c>
    </row>
    <row r="214" spans="1:11" hidden="1" x14ac:dyDescent="0.2">
      <c r="A214" s="9"/>
      <c r="B214" s="10" t="s">
        <v>43</v>
      </c>
      <c r="C214" s="12">
        <v>4</v>
      </c>
      <c r="D214" s="17">
        <v>0</v>
      </c>
      <c r="E214" s="17">
        <v>0</v>
      </c>
      <c r="F214" s="17">
        <v>0</v>
      </c>
      <c r="G214" s="12">
        <v>0</v>
      </c>
      <c r="H214" s="12">
        <v>0</v>
      </c>
      <c r="I214" s="70">
        <v>1004</v>
      </c>
    </row>
    <row r="215" spans="1:11" x14ac:dyDescent="0.2">
      <c r="A215" s="54"/>
      <c r="B215" s="81" t="s">
        <v>109</v>
      </c>
      <c r="C215" s="82">
        <v>300</v>
      </c>
      <c r="D215" s="83"/>
      <c r="E215" s="83"/>
      <c r="F215" s="83"/>
      <c r="G215" s="82"/>
      <c r="H215" s="82"/>
      <c r="I215" s="79"/>
    </row>
    <row r="216" spans="1:11" ht="15.75" thickBot="1" x14ac:dyDescent="0.3">
      <c r="A216" s="54"/>
      <c r="B216" s="39" t="s">
        <v>65</v>
      </c>
      <c r="C216" s="40"/>
      <c r="D216" s="41">
        <f>SUM(D210:D214)</f>
        <v>12.04</v>
      </c>
      <c r="E216" s="41">
        <f>SUM(E210:E214)</f>
        <v>13.48</v>
      </c>
      <c r="F216" s="41">
        <f>SUM(F210:F214)</f>
        <v>34.54</v>
      </c>
      <c r="G216" s="40">
        <f>SUM(G210:G214)</f>
        <v>318.44</v>
      </c>
      <c r="H216" s="40">
        <f>SUM(H210:H214)</f>
        <v>18.45</v>
      </c>
      <c r="I216" s="84"/>
    </row>
    <row r="217" spans="1:11" s="7" customFormat="1" ht="16.5" thickBot="1" x14ac:dyDescent="0.3">
      <c r="A217" s="128" t="s">
        <v>30</v>
      </c>
      <c r="B217" s="129"/>
      <c r="C217" s="48">
        <v>1726</v>
      </c>
      <c r="D217" s="49">
        <f>SUM(D197+D200+D209+D216)</f>
        <v>47.33</v>
      </c>
      <c r="E217" s="49">
        <f>SUM(E197+E200+E209+E216)</f>
        <v>53.75</v>
      </c>
      <c r="F217" s="49">
        <f>SUM(F197+F200+F209+F216)</f>
        <v>188.89</v>
      </c>
      <c r="G217" s="48">
        <f>SUM(G197+G200+G209+G216)</f>
        <v>1515.07</v>
      </c>
      <c r="H217" s="48">
        <v>248.14799999999997</v>
      </c>
      <c r="I217" s="80"/>
      <c r="K217" s="67"/>
    </row>
    <row r="218" spans="1:11" s="7" customFormat="1" x14ac:dyDescent="0.2">
      <c r="A218" s="43"/>
      <c r="B218" s="44"/>
      <c r="C218" s="45"/>
      <c r="D218" s="46"/>
      <c r="E218" s="46"/>
      <c r="F218" s="46"/>
      <c r="G218" s="44"/>
      <c r="H218" s="44"/>
      <c r="I218" s="47"/>
    </row>
    <row r="219" spans="1:11" s="7" customFormat="1" x14ac:dyDescent="0.2">
      <c r="A219" s="100" t="s">
        <v>66</v>
      </c>
      <c r="B219" s="100" t="s">
        <v>75</v>
      </c>
      <c r="C219" s="94"/>
      <c r="D219" s="95"/>
      <c r="E219" s="95"/>
      <c r="F219" s="95"/>
      <c r="G219" s="100"/>
      <c r="H219" s="100"/>
      <c r="I219" s="100"/>
    </row>
    <row r="220" spans="1:11" s="7" customFormat="1" x14ac:dyDescent="0.2">
      <c r="A220" s="100" t="s">
        <v>68</v>
      </c>
      <c r="B220" s="100" t="s">
        <v>71</v>
      </c>
      <c r="C220" s="94"/>
      <c r="D220" s="95"/>
      <c r="E220" s="95"/>
      <c r="F220" s="95"/>
      <c r="G220" s="100"/>
      <c r="H220" s="100"/>
      <c r="I220" s="100"/>
    </row>
    <row r="221" spans="1:11" s="7" customFormat="1" ht="13.5" thickBot="1" x14ac:dyDescent="0.25">
      <c r="A221" s="61" t="s">
        <v>0</v>
      </c>
      <c r="B221" s="61" t="s">
        <v>95</v>
      </c>
      <c r="C221" s="94"/>
      <c r="D221" s="95"/>
      <c r="E221" s="95"/>
      <c r="F221" s="95"/>
      <c r="G221" s="61"/>
      <c r="H221" s="61"/>
      <c r="I221" s="61"/>
    </row>
    <row r="222" spans="1:11" s="7" customFormat="1" ht="12.75" customHeight="1" x14ac:dyDescent="0.2">
      <c r="A222" s="131" t="s">
        <v>2</v>
      </c>
      <c r="B222" s="133" t="s">
        <v>3</v>
      </c>
      <c r="C222" s="135" t="s">
        <v>4</v>
      </c>
      <c r="D222" s="137" t="s">
        <v>1</v>
      </c>
      <c r="E222" s="137"/>
      <c r="F222" s="137"/>
      <c r="G222" s="138" t="s">
        <v>8</v>
      </c>
      <c r="H222" s="140" t="s">
        <v>9</v>
      </c>
      <c r="I222" s="142" t="s">
        <v>10</v>
      </c>
    </row>
    <row r="223" spans="1:11" s="7" customFormat="1" ht="53.25" customHeight="1" x14ac:dyDescent="0.2">
      <c r="A223" s="132"/>
      <c r="B223" s="134"/>
      <c r="C223" s="136"/>
      <c r="D223" s="16" t="s">
        <v>5</v>
      </c>
      <c r="E223" s="16" t="s">
        <v>6</v>
      </c>
      <c r="F223" s="16" t="s">
        <v>7</v>
      </c>
      <c r="G223" s="139"/>
      <c r="H223" s="141"/>
      <c r="I223" s="143"/>
    </row>
    <row r="224" spans="1:11" s="7" customFormat="1" x14ac:dyDescent="0.2">
      <c r="A224" s="154" t="s">
        <v>58</v>
      </c>
      <c r="B224" s="154"/>
      <c r="C224" s="154"/>
      <c r="D224" s="154"/>
      <c r="E224" s="154"/>
      <c r="F224" s="154"/>
      <c r="G224" s="154"/>
      <c r="H224" s="154"/>
      <c r="I224" s="154"/>
    </row>
    <row r="225" spans="1:9" ht="25.5" x14ac:dyDescent="0.2">
      <c r="A225" s="93" t="s">
        <v>12</v>
      </c>
      <c r="B225" s="96" t="s">
        <v>145</v>
      </c>
      <c r="C225" s="97" t="s">
        <v>184</v>
      </c>
      <c r="D225" s="98">
        <v>5.04</v>
      </c>
      <c r="E225" s="98">
        <v>6.9</v>
      </c>
      <c r="F225" s="98">
        <v>28</v>
      </c>
      <c r="G225" s="97">
        <v>205</v>
      </c>
      <c r="H225" s="97">
        <v>0.1</v>
      </c>
      <c r="I225" s="99">
        <v>181</v>
      </c>
    </row>
    <row r="226" spans="1:9" x14ac:dyDescent="0.2">
      <c r="A226" s="9"/>
      <c r="B226" s="10" t="s">
        <v>128</v>
      </c>
      <c r="C226" s="112" t="s">
        <v>101</v>
      </c>
      <c r="D226" s="17">
        <v>3.36</v>
      </c>
      <c r="E226" s="17">
        <v>4.54</v>
      </c>
      <c r="F226" s="17">
        <v>14.57</v>
      </c>
      <c r="G226" s="12">
        <v>106.79</v>
      </c>
      <c r="H226" s="12">
        <v>0.27</v>
      </c>
      <c r="I226" s="70">
        <v>4</v>
      </c>
    </row>
    <row r="227" spans="1:9" x14ac:dyDescent="0.2">
      <c r="A227" s="9"/>
      <c r="B227" s="10" t="s">
        <v>168</v>
      </c>
      <c r="C227" s="12">
        <v>150</v>
      </c>
      <c r="D227" s="17">
        <v>0.12</v>
      </c>
      <c r="E227" s="17">
        <v>0</v>
      </c>
      <c r="F227" s="17">
        <v>11.79</v>
      </c>
      <c r="G227" s="12">
        <v>46.44</v>
      </c>
      <c r="H227" s="12">
        <v>1.71</v>
      </c>
      <c r="I227" s="70">
        <v>393</v>
      </c>
    </row>
    <row r="228" spans="1:9" ht="15" x14ac:dyDescent="0.25">
      <c r="A228" s="55"/>
      <c r="B228" s="30" t="s">
        <v>65</v>
      </c>
      <c r="C228" s="31"/>
      <c r="D228" s="32">
        <f>SUM(D225:D227)</f>
        <v>8.52</v>
      </c>
      <c r="E228" s="32">
        <f>SUM(E225:E227)</f>
        <v>11.440000000000001</v>
      </c>
      <c r="F228" s="32">
        <f>SUM(F225:F227)</f>
        <v>54.36</v>
      </c>
      <c r="G228" s="31">
        <f>SUM(G225:G227)</f>
        <v>358.23</v>
      </c>
      <c r="H228" s="31">
        <f>SUM(H225:H227)</f>
        <v>2.08</v>
      </c>
      <c r="I228" s="76"/>
    </row>
    <row r="229" spans="1:9" x14ac:dyDescent="0.2">
      <c r="A229" s="9" t="s">
        <v>16</v>
      </c>
      <c r="B229" s="10" t="s">
        <v>125</v>
      </c>
      <c r="C229" s="12">
        <v>110</v>
      </c>
      <c r="D229" s="17">
        <v>0.04</v>
      </c>
      <c r="E229" s="17">
        <v>0.01</v>
      </c>
      <c r="F229" s="17">
        <v>12.7</v>
      </c>
      <c r="G229" s="12">
        <v>51</v>
      </c>
      <c r="H229" s="12">
        <v>28</v>
      </c>
      <c r="I229" s="70">
        <v>7</v>
      </c>
    </row>
    <row r="230" spans="1:9" x14ac:dyDescent="0.2">
      <c r="A230" s="117"/>
      <c r="B230" s="10" t="s">
        <v>105</v>
      </c>
      <c r="C230" s="12">
        <v>60</v>
      </c>
      <c r="D230" s="17">
        <v>0</v>
      </c>
      <c r="E230" s="17">
        <v>0</v>
      </c>
      <c r="F230" s="17">
        <v>5.4</v>
      </c>
      <c r="G230" s="12">
        <v>20</v>
      </c>
      <c r="H230" s="12">
        <v>0</v>
      </c>
      <c r="I230" s="70">
        <v>3681</v>
      </c>
    </row>
    <row r="231" spans="1:9" ht="15" x14ac:dyDescent="0.25">
      <c r="A231" s="55"/>
      <c r="B231" s="30" t="s">
        <v>65</v>
      </c>
      <c r="C231" s="31"/>
      <c r="D231" s="32">
        <f>SUM(D229+D230)</f>
        <v>0.04</v>
      </c>
      <c r="E231" s="32">
        <f>SUM(E229+E230)</f>
        <v>0.01</v>
      </c>
      <c r="F231" s="32">
        <f>SUM(F229+F230)</f>
        <v>18.100000000000001</v>
      </c>
      <c r="G231" s="31">
        <f>SUM(G229+G230)</f>
        <v>71</v>
      </c>
      <c r="H231" s="31">
        <f>SUM(H229)</f>
        <v>28</v>
      </c>
      <c r="I231" s="76"/>
    </row>
    <row r="232" spans="1:9" x14ac:dyDescent="0.2">
      <c r="A232" s="90" t="s">
        <v>19</v>
      </c>
      <c r="B232" s="85" t="s">
        <v>169</v>
      </c>
      <c r="C232" s="86">
        <v>40</v>
      </c>
      <c r="D232" s="87">
        <v>0.8</v>
      </c>
      <c r="E232" s="87">
        <v>0.06</v>
      </c>
      <c r="F232" s="87">
        <v>4.8</v>
      </c>
      <c r="G232" s="86">
        <v>23</v>
      </c>
      <c r="H232" s="86">
        <v>5.5</v>
      </c>
      <c r="I232" s="88">
        <v>24</v>
      </c>
    </row>
    <row r="233" spans="1:9" ht="25.5" x14ac:dyDescent="0.2">
      <c r="A233" s="9"/>
      <c r="B233" s="10" t="s">
        <v>121</v>
      </c>
      <c r="C233" s="12" t="s">
        <v>104</v>
      </c>
      <c r="D233" s="17">
        <v>3.12</v>
      </c>
      <c r="E233" s="17">
        <v>6.09</v>
      </c>
      <c r="F233" s="17">
        <v>5.51</v>
      </c>
      <c r="G233" s="12">
        <v>89.99</v>
      </c>
      <c r="H233" s="12">
        <v>0.61599999999999999</v>
      </c>
      <c r="I233" s="70">
        <v>67</v>
      </c>
    </row>
    <row r="234" spans="1:9" x14ac:dyDescent="0.2">
      <c r="A234" s="9"/>
      <c r="B234" s="10" t="s">
        <v>146</v>
      </c>
      <c r="C234" s="12">
        <v>50</v>
      </c>
      <c r="D234" s="17">
        <v>11.8</v>
      </c>
      <c r="E234" s="17">
        <v>6.12</v>
      </c>
      <c r="F234" s="17">
        <v>5.99</v>
      </c>
      <c r="G234" s="12">
        <v>126.85</v>
      </c>
      <c r="H234" s="12">
        <v>18</v>
      </c>
      <c r="I234" s="70">
        <v>477</v>
      </c>
    </row>
    <row r="235" spans="1:9" x14ac:dyDescent="0.2">
      <c r="A235" s="9"/>
      <c r="B235" s="10" t="s">
        <v>60</v>
      </c>
      <c r="C235" s="12">
        <v>15</v>
      </c>
      <c r="D235" s="17">
        <v>0.21</v>
      </c>
      <c r="E235" s="17">
        <v>0.75</v>
      </c>
      <c r="F235" s="17">
        <v>0.88</v>
      </c>
      <c r="G235" s="12">
        <v>11.11</v>
      </c>
      <c r="H235" s="12">
        <v>6.0000000000000001E-3</v>
      </c>
      <c r="I235" s="70" t="s">
        <v>59</v>
      </c>
    </row>
    <row r="236" spans="1:9" x14ac:dyDescent="0.2">
      <c r="A236" s="9"/>
      <c r="B236" s="10" t="s">
        <v>140</v>
      </c>
      <c r="C236" s="12">
        <v>110</v>
      </c>
      <c r="D236" s="17">
        <v>6.6</v>
      </c>
      <c r="E236" s="17">
        <v>4.0999999999999996</v>
      </c>
      <c r="F236" s="17">
        <v>30</v>
      </c>
      <c r="G236" s="12">
        <v>183</v>
      </c>
      <c r="H236" s="12">
        <v>0</v>
      </c>
      <c r="I236" s="70" t="s">
        <v>20</v>
      </c>
    </row>
    <row r="237" spans="1:9" x14ac:dyDescent="0.2">
      <c r="A237" s="9"/>
      <c r="B237" s="10" t="s">
        <v>106</v>
      </c>
      <c r="C237" s="12">
        <v>150</v>
      </c>
      <c r="D237" s="17">
        <v>0.56000000000000005</v>
      </c>
      <c r="E237" s="17">
        <v>0.12</v>
      </c>
      <c r="F237" s="17">
        <v>24.3</v>
      </c>
      <c r="G237" s="12">
        <v>97.19</v>
      </c>
      <c r="H237" s="12">
        <v>0</v>
      </c>
      <c r="I237" s="70" t="s">
        <v>36</v>
      </c>
    </row>
    <row r="238" spans="1:9" x14ac:dyDescent="0.2">
      <c r="A238" s="9"/>
      <c r="B238" s="10" t="s">
        <v>23</v>
      </c>
      <c r="C238" s="12">
        <v>20</v>
      </c>
      <c r="D238" s="17">
        <v>1.32</v>
      </c>
      <c r="E238" s="17">
        <v>0.24</v>
      </c>
      <c r="F238" s="17">
        <v>6.68</v>
      </c>
      <c r="G238" s="12">
        <v>33</v>
      </c>
      <c r="H238" s="12">
        <v>0</v>
      </c>
      <c r="I238" s="70" t="s">
        <v>22</v>
      </c>
    </row>
    <row r="239" spans="1:9" x14ac:dyDescent="0.2">
      <c r="A239" s="9"/>
      <c r="B239" s="10" t="s">
        <v>27</v>
      </c>
      <c r="C239" s="12">
        <v>20</v>
      </c>
      <c r="D239" s="17">
        <v>1.52</v>
      </c>
      <c r="E239" s="17">
        <v>0.16</v>
      </c>
      <c r="F239" s="17">
        <v>9.84</v>
      </c>
      <c r="G239" s="12">
        <v>47</v>
      </c>
      <c r="H239" s="12">
        <v>0</v>
      </c>
      <c r="I239" s="70" t="s">
        <v>26</v>
      </c>
    </row>
    <row r="240" spans="1:9" ht="15" x14ac:dyDescent="0.25">
      <c r="A240" s="55"/>
      <c r="B240" s="30" t="s">
        <v>65</v>
      </c>
      <c r="C240" s="31"/>
      <c r="D240" s="32">
        <f>SUM(D233:D239)</f>
        <v>25.130000000000003</v>
      </c>
      <c r="E240" s="32">
        <f>SUM(E233:E239)</f>
        <v>17.580000000000002</v>
      </c>
      <c r="F240" s="32">
        <f>SUM(F233:F239)</f>
        <v>83.200000000000017</v>
      </c>
      <c r="G240" s="31">
        <f>SUM(G233:G239)</f>
        <v>588.14</v>
      </c>
      <c r="H240" s="31">
        <f>SUM(H233:H239)</f>
        <v>18.622</v>
      </c>
      <c r="I240" s="76"/>
    </row>
    <row r="241" spans="1:9" ht="25.5" x14ac:dyDescent="0.2">
      <c r="A241" s="90" t="s">
        <v>24</v>
      </c>
      <c r="B241" s="10" t="s">
        <v>54</v>
      </c>
      <c r="C241" s="12" t="s">
        <v>90</v>
      </c>
      <c r="D241" s="17">
        <v>2.5499999999999998</v>
      </c>
      <c r="E241" s="17">
        <v>4.8600000000000003</v>
      </c>
      <c r="F241" s="17">
        <v>12.42</v>
      </c>
      <c r="G241" s="12">
        <v>103</v>
      </c>
      <c r="H241" s="12">
        <v>1.3</v>
      </c>
      <c r="I241" s="70" t="s">
        <v>53</v>
      </c>
    </row>
    <row r="242" spans="1:9" x14ac:dyDescent="0.2">
      <c r="A242" s="9"/>
      <c r="B242" s="10" t="s">
        <v>83</v>
      </c>
      <c r="C242" s="12">
        <v>50</v>
      </c>
      <c r="D242" s="17">
        <v>3.99</v>
      </c>
      <c r="E242" s="17">
        <v>5.19</v>
      </c>
      <c r="F242" s="17">
        <v>30.92</v>
      </c>
      <c r="G242" s="12">
        <v>184.8</v>
      </c>
      <c r="H242" s="12">
        <v>0</v>
      </c>
      <c r="I242" s="70">
        <v>479</v>
      </c>
    </row>
    <row r="243" spans="1:9" x14ac:dyDescent="0.2">
      <c r="A243" s="9"/>
      <c r="B243" s="10" t="s">
        <v>15</v>
      </c>
      <c r="C243" s="12">
        <v>150</v>
      </c>
      <c r="D243" s="17">
        <v>0.04</v>
      </c>
      <c r="E243" s="17">
        <v>0</v>
      </c>
      <c r="F243" s="17">
        <v>8.4</v>
      </c>
      <c r="G243" s="12">
        <v>32.31</v>
      </c>
      <c r="H243" s="12">
        <v>0.03</v>
      </c>
      <c r="I243" s="70">
        <v>392.2</v>
      </c>
    </row>
    <row r="244" spans="1:9" x14ac:dyDescent="0.2">
      <c r="A244" s="9"/>
      <c r="B244" s="10" t="s">
        <v>27</v>
      </c>
      <c r="C244" s="12">
        <v>15</v>
      </c>
      <c r="D244" s="17">
        <v>1.19</v>
      </c>
      <c r="E244" s="17">
        <v>0.15</v>
      </c>
      <c r="F244" s="17">
        <v>7.24</v>
      </c>
      <c r="G244" s="12">
        <v>35.25</v>
      </c>
      <c r="H244" s="12">
        <v>0</v>
      </c>
      <c r="I244" s="70">
        <v>701</v>
      </c>
    </row>
    <row r="245" spans="1:9" hidden="1" x14ac:dyDescent="0.2">
      <c r="A245" s="9"/>
      <c r="B245" s="10" t="s">
        <v>29</v>
      </c>
      <c r="C245" s="12">
        <v>4</v>
      </c>
      <c r="D245" s="17">
        <v>0</v>
      </c>
      <c r="E245" s="17">
        <v>0</v>
      </c>
      <c r="F245" s="17">
        <v>0</v>
      </c>
      <c r="G245" s="12">
        <v>0</v>
      </c>
      <c r="H245" s="12">
        <v>0</v>
      </c>
      <c r="I245" s="70" t="s">
        <v>28</v>
      </c>
    </row>
    <row r="246" spans="1:9" x14ac:dyDescent="0.2">
      <c r="A246" s="54"/>
      <c r="B246" s="81" t="s">
        <v>109</v>
      </c>
      <c r="C246" s="82">
        <v>300</v>
      </c>
      <c r="D246" s="83"/>
      <c r="E246" s="83"/>
      <c r="F246" s="83"/>
      <c r="G246" s="82"/>
      <c r="H246" s="82"/>
      <c r="I246" s="79"/>
    </row>
    <row r="247" spans="1:9" ht="15.75" thickBot="1" x14ac:dyDescent="0.3">
      <c r="A247" s="54"/>
      <c r="B247" s="39" t="s">
        <v>65</v>
      </c>
      <c r="C247" s="40"/>
      <c r="D247" s="41">
        <f>SUM(D241+D242+D243+D244+D245)</f>
        <v>7.77</v>
      </c>
      <c r="E247" s="41">
        <f>SUM(E241+E242+E243+E244+E245)</f>
        <v>10.200000000000001</v>
      </c>
      <c r="F247" s="41">
        <f>SUM(F241+F242+F243+F244+F245)</f>
        <v>58.980000000000004</v>
      </c>
      <c r="G247" s="40">
        <f>SUM(G241+G242+G243+G244+G245)</f>
        <v>355.36</v>
      </c>
      <c r="H247" s="40">
        <f>SUM(H241:H245)</f>
        <v>1.33</v>
      </c>
      <c r="I247" s="84"/>
    </row>
    <row r="248" spans="1:9" s="7" customFormat="1" ht="16.5" thickBot="1" x14ac:dyDescent="0.3">
      <c r="A248" s="126" t="s">
        <v>30</v>
      </c>
      <c r="B248" s="127"/>
      <c r="C248" s="50">
        <v>1673</v>
      </c>
      <c r="D248" s="51">
        <f>SUM(D228+D231+D240+D247)</f>
        <v>41.459999999999994</v>
      </c>
      <c r="E248" s="51">
        <f>SUM(E228+E231+E240+E247)</f>
        <v>39.230000000000004</v>
      </c>
      <c r="F248" s="51">
        <f>SUM(F228+F231+F240+F247)</f>
        <v>214.64000000000004</v>
      </c>
      <c r="G248" s="50">
        <f>SUM(G228+G231+G240+G247)</f>
        <v>1372.73</v>
      </c>
      <c r="H248" s="50">
        <f>SUM(H228+H231+H240+H247)</f>
        <v>50.031999999999996</v>
      </c>
      <c r="I248" s="74"/>
    </row>
    <row r="249" spans="1:9" s="7" customFormat="1" x14ac:dyDescent="0.2">
      <c r="A249" s="43"/>
      <c r="B249" s="44"/>
      <c r="C249" s="45"/>
      <c r="D249" s="46"/>
      <c r="E249" s="46"/>
      <c r="F249" s="46"/>
      <c r="G249" s="45"/>
      <c r="H249" s="45"/>
      <c r="I249" s="92"/>
    </row>
    <row r="250" spans="1:9" s="7" customFormat="1" x14ac:dyDescent="0.2">
      <c r="A250" s="100" t="s">
        <v>66</v>
      </c>
      <c r="B250" s="100" t="s">
        <v>75</v>
      </c>
      <c r="C250" s="94"/>
      <c r="D250" s="95"/>
      <c r="E250" s="95"/>
      <c r="F250" s="95"/>
      <c r="G250" s="94"/>
      <c r="H250" s="94"/>
      <c r="I250" s="94"/>
    </row>
    <row r="251" spans="1:9" s="7" customFormat="1" x14ac:dyDescent="0.2">
      <c r="A251" s="100" t="s">
        <v>68</v>
      </c>
      <c r="B251" s="100" t="s">
        <v>72</v>
      </c>
      <c r="C251" s="94"/>
      <c r="D251" s="95"/>
      <c r="E251" s="95"/>
      <c r="F251" s="95"/>
      <c r="G251" s="94"/>
      <c r="H251" s="94"/>
      <c r="I251" s="94"/>
    </row>
    <row r="252" spans="1:9" s="7" customFormat="1" ht="13.5" thickBot="1" x14ac:dyDescent="0.25">
      <c r="A252" s="61" t="s">
        <v>0</v>
      </c>
      <c r="B252" s="61" t="s">
        <v>95</v>
      </c>
      <c r="C252" s="94"/>
      <c r="D252" s="95"/>
      <c r="E252" s="95"/>
      <c r="F252" s="95"/>
      <c r="G252" s="61"/>
      <c r="H252" s="61"/>
      <c r="I252" s="61"/>
    </row>
    <row r="253" spans="1:9" s="7" customFormat="1" ht="12.75" customHeight="1" x14ac:dyDescent="0.2">
      <c r="A253" s="131" t="s">
        <v>2</v>
      </c>
      <c r="B253" s="133" t="s">
        <v>3</v>
      </c>
      <c r="C253" s="135" t="s">
        <v>4</v>
      </c>
      <c r="D253" s="137" t="s">
        <v>1</v>
      </c>
      <c r="E253" s="137"/>
      <c r="F253" s="137"/>
      <c r="G253" s="138" t="s">
        <v>8</v>
      </c>
      <c r="H253" s="140" t="s">
        <v>9</v>
      </c>
      <c r="I253" s="142" t="s">
        <v>10</v>
      </c>
    </row>
    <row r="254" spans="1:9" s="7" customFormat="1" ht="52.5" customHeight="1" x14ac:dyDescent="0.2">
      <c r="A254" s="132"/>
      <c r="B254" s="134"/>
      <c r="C254" s="136"/>
      <c r="D254" s="16" t="s">
        <v>5</v>
      </c>
      <c r="E254" s="16" t="s">
        <v>6</v>
      </c>
      <c r="F254" s="16" t="s">
        <v>7</v>
      </c>
      <c r="G254" s="139"/>
      <c r="H254" s="141"/>
      <c r="I254" s="143"/>
    </row>
    <row r="255" spans="1:9" s="7" customFormat="1" x14ac:dyDescent="0.2">
      <c r="A255" s="155" t="s">
        <v>61</v>
      </c>
      <c r="B255" s="156"/>
      <c r="C255" s="156"/>
      <c r="D255" s="156"/>
      <c r="E255" s="156"/>
      <c r="F255" s="156"/>
      <c r="G255" s="156"/>
      <c r="H255" s="156"/>
      <c r="I255" s="157"/>
    </row>
    <row r="256" spans="1:9" ht="25.5" x14ac:dyDescent="0.2">
      <c r="A256" s="93" t="s">
        <v>12</v>
      </c>
      <c r="B256" s="96" t="s">
        <v>147</v>
      </c>
      <c r="C256" s="97" t="s">
        <v>184</v>
      </c>
      <c r="D256" s="98">
        <v>4.7300000000000004</v>
      </c>
      <c r="E256" s="98">
        <v>6.46</v>
      </c>
      <c r="F256" s="98">
        <v>28.13</v>
      </c>
      <c r="G256" s="97">
        <v>201</v>
      </c>
      <c r="H256" s="97">
        <v>1.3</v>
      </c>
      <c r="I256" s="99">
        <v>186</v>
      </c>
    </row>
    <row r="257" spans="1:9" x14ac:dyDescent="0.2">
      <c r="A257" s="9"/>
      <c r="B257" s="10" t="s">
        <v>148</v>
      </c>
      <c r="C257" s="12" t="s">
        <v>91</v>
      </c>
      <c r="D257" s="17">
        <v>2.44</v>
      </c>
      <c r="E257" s="17">
        <v>3.36</v>
      </c>
      <c r="F257" s="17">
        <v>14.57</v>
      </c>
      <c r="G257" s="12">
        <v>92.27</v>
      </c>
      <c r="H257" s="12">
        <v>0</v>
      </c>
      <c r="I257" s="70">
        <v>1</v>
      </c>
    </row>
    <row r="258" spans="1:9" x14ac:dyDescent="0.2">
      <c r="A258" s="9"/>
      <c r="B258" s="10" t="s">
        <v>33</v>
      </c>
      <c r="C258" s="12">
        <v>150</v>
      </c>
      <c r="D258" s="17">
        <v>2.52</v>
      </c>
      <c r="E258" s="17">
        <v>2.76</v>
      </c>
      <c r="F258" s="17">
        <v>12.21</v>
      </c>
      <c r="G258" s="12">
        <v>82.77</v>
      </c>
      <c r="H258" s="12">
        <v>0.97499999999999998</v>
      </c>
      <c r="I258" s="70" t="s">
        <v>32</v>
      </c>
    </row>
    <row r="259" spans="1:9" ht="15" x14ac:dyDescent="0.25">
      <c r="A259" s="55"/>
      <c r="B259" s="30" t="s">
        <v>65</v>
      </c>
      <c r="C259" s="31"/>
      <c r="D259" s="32">
        <f>SUM(D256:D258)</f>
        <v>9.69</v>
      </c>
      <c r="E259" s="32">
        <f>SUM(E256:E258)</f>
        <v>12.58</v>
      </c>
      <c r="F259" s="32">
        <f>SUM(F256:F258)</f>
        <v>54.910000000000004</v>
      </c>
      <c r="G259" s="31">
        <f>SUM(G256:G258)</f>
        <v>376.03999999999996</v>
      </c>
      <c r="H259" s="31">
        <f>SUM(H256:H258)</f>
        <v>2.2749999999999999</v>
      </c>
      <c r="I259" s="76"/>
    </row>
    <row r="260" spans="1:9" ht="24" customHeight="1" x14ac:dyDescent="0.2">
      <c r="A260" s="9" t="s">
        <v>16</v>
      </c>
      <c r="B260" s="10" t="s">
        <v>120</v>
      </c>
      <c r="C260" s="12">
        <v>130</v>
      </c>
      <c r="D260" s="17">
        <v>0</v>
      </c>
      <c r="E260" s="17">
        <v>0</v>
      </c>
      <c r="F260" s="17">
        <v>14.6</v>
      </c>
      <c r="G260" s="12">
        <v>58</v>
      </c>
      <c r="H260" s="12">
        <v>2</v>
      </c>
      <c r="I260" s="70">
        <v>799</v>
      </c>
    </row>
    <row r="261" spans="1:9" hidden="1" x14ac:dyDescent="0.2">
      <c r="A261" s="91"/>
      <c r="B261" s="10"/>
      <c r="C261" s="12"/>
      <c r="D261" s="17"/>
      <c r="E261" s="17"/>
      <c r="F261" s="17"/>
      <c r="G261" s="12"/>
      <c r="H261" s="12"/>
      <c r="I261" s="70"/>
    </row>
    <row r="262" spans="1:9" ht="15" x14ac:dyDescent="0.25">
      <c r="A262" s="55"/>
      <c r="B262" s="30" t="s">
        <v>65</v>
      </c>
      <c r="C262" s="31"/>
      <c r="D262" s="32">
        <f>SUM(D260+D261)</f>
        <v>0</v>
      </c>
      <c r="E262" s="32">
        <f>SUM(E260+E261)</f>
        <v>0</v>
      </c>
      <c r="F262" s="32">
        <f>SUM(F260+F261)</f>
        <v>14.6</v>
      </c>
      <c r="G262" s="31">
        <f>SUM(G260+G261)</f>
        <v>58</v>
      </c>
      <c r="H262" s="31">
        <f>SUM(H260+H261)</f>
        <v>2</v>
      </c>
      <c r="I262" s="76"/>
    </row>
    <row r="263" spans="1:9" x14ac:dyDescent="0.2">
      <c r="A263" s="9" t="s">
        <v>19</v>
      </c>
      <c r="B263" s="10" t="s">
        <v>177</v>
      </c>
      <c r="C263" s="12">
        <v>30</v>
      </c>
      <c r="D263" s="17">
        <v>0.12</v>
      </c>
      <c r="E263" s="17">
        <v>0.04</v>
      </c>
      <c r="F263" s="17">
        <v>0.84</v>
      </c>
      <c r="G263" s="12">
        <v>3.98</v>
      </c>
      <c r="H263" s="12">
        <v>9</v>
      </c>
      <c r="I263" s="70">
        <v>71</v>
      </c>
    </row>
    <row r="264" spans="1:9" ht="17.25" customHeight="1" x14ac:dyDescent="0.2">
      <c r="A264" s="9"/>
      <c r="B264" s="10" t="s">
        <v>159</v>
      </c>
      <c r="C264" s="12" t="s">
        <v>104</v>
      </c>
      <c r="D264" s="17">
        <v>4.07</v>
      </c>
      <c r="E264" s="17">
        <v>4.17</v>
      </c>
      <c r="F264" s="17">
        <v>13.68</v>
      </c>
      <c r="G264" s="12">
        <v>108.77</v>
      </c>
      <c r="H264" s="12">
        <v>11.49</v>
      </c>
      <c r="I264" s="70">
        <v>85</v>
      </c>
    </row>
    <row r="265" spans="1:9" x14ac:dyDescent="0.2">
      <c r="A265" s="9"/>
      <c r="B265" s="10" t="s">
        <v>158</v>
      </c>
      <c r="C265" s="12">
        <v>50</v>
      </c>
      <c r="D265" s="17">
        <v>7.98</v>
      </c>
      <c r="E265" s="17">
        <v>4.88</v>
      </c>
      <c r="F265" s="17">
        <v>4.66</v>
      </c>
      <c r="G265" s="12">
        <v>94</v>
      </c>
      <c r="H265" s="12">
        <v>1.33</v>
      </c>
      <c r="I265" s="70">
        <v>16</v>
      </c>
    </row>
    <row r="266" spans="1:9" x14ac:dyDescent="0.2">
      <c r="A266" s="9"/>
      <c r="B266" s="10" t="s">
        <v>149</v>
      </c>
      <c r="C266" s="12">
        <v>15</v>
      </c>
      <c r="D266" s="17">
        <v>0.26</v>
      </c>
      <c r="E266" s="17">
        <v>0.75</v>
      </c>
      <c r="F266" s="17">
        <v>1.05</v>
      </c>
      <c r="G266" s="12">
        <v>12.01</v>
      </c>
      <c r="H266" s="12">
        <v>0.20100000000000001</v>
      </c>
      <c r="I266" s="70">
        <v>355</v>
      </c>
    </row>
    <row r="267" spans="1:9" x14ac:dyDescent="0.2">
      <c r="A267" s="9"/>
      <c r="B267" s="10" t="s">
        <v>150</v>
      </c>
      <c r="C267" s="12">
        <v>110</v>
      </c>
      <c r="D267" s="17">
        <v>2.5</v>
      </c>
      <c r="E267" s="17">
        <v>4</v>
      </c>
      <c r="F267" s="17">
        <v>16.3</v>
      </c>
      <c r="G267" s="12">
        <v>111</v>
      </c>
      <c r="H267" s="12">
        <v>18.899999999999999</v>
      </c>
      <c r="I267" s="70" t="s">
        <v>52</v>
      </c>
    </row>
    <row r="268" spans="1:9" x14ac:dyDescent="0.2">
      <c r="A268" s="9"/>
      <c r="B268" s="10" t="s">
        <v>108</v>
      </c>
      <c r="C268" s="12">
        <v>150</v>
      </c>
      <c r="D268" s="17">
        <v>0.04</v>
      </c>
      <c r="E268" s="17">
        <v>0.04</v>
      </c>
      <c r="F268" s="17">
        <v>25.96</v>
      </c>
      <c r="G268" s="12">
        <v>96.36</v>
      </c>
      <c r="H268" s="12">
        <v>0</v>
      </c>
      <c r="I268" s="70">
        <v>378</v>
      </c>
    </row>
    <row r="269" spans="1:9" x14ac:dyDescent="0.2">
      <c r="A269" s="9"/>
      <c r="B269" s="10" t="s">
        <v>23</v>
      </c>
      <c r="C269" s="12">
        <v>20</v>
      </c>
      <c r="D269" s="17">
        <v>1.32</v>
      </c>
      <c r="E269" s="17">
        <v>0.24</v>
      </c>
      <c r="F269" s="17">
        <v>6.68</v>
      </c>
      <c r="G269" s="12">
        <v>33</v>
      </c>
      <c r="H269" s="12">
        <v>0</v>
      </c>
      <c r="I269" s="70" t="s">
        <v>22</v>
      </c>
    </row>
    <row r="270" spans="1:9" x14ac:dyDescent="0.2">
      <c r="A270" s="9"/>
      <c r="B270" s="10" t="s">
        <v>27</v>
      </c>
      <c r="C270" s="12">
        <v>20</v>
      </c>
      <c r="D270" s="17">
        <v>1.58</v>
      </c>
      <c r="E270" s="17">
        <v>0.2</v>
      </c>
      <c r="F270" s="17">
        <v>9.66</v>
      </c>
      <c r="G270" s="12">
        <v>47</v>
      </c>
      <c r="H270" s="12">
        <v>0</v>
      </c>
      <c r="I270" s="70" t="s">
        <v>26</v>
      </c>
    </row>
    <row r="271" spans="1:9" ht="15" x14ac:dyDescent="0.25">
      <c r="A271" s="55"/>
      <c r="B271" s="30" t="s">
        <v>65</v>
      </c>
      <c r="C271" s="31"/>
      <c r="D271" s="32">
        <f>SUM(D263:D270)</f>
        <v>17.869999999999997</v>
      </c>
      <c r="E271" s="32">
        <f>SUM(E263:E270)</f>
        <v>14.319999999999999</v>
      </c>
      <c r="F271" s="32">
        <f>SUM(F263:F270)</f>
        <v>78.83</v>
      </c>
      <c r="G271" s="31">
        <f>SUM(G263:G270)</f>
        <v>506.12</v>
      </c>
      <c r="H271" s="31">
        <f>SUM(H263:H270)</f>
        <v>40.920999999999999</v>
      </c>
      <c r="I271" s="76"/>
    </row>
    <row r="272" spans="1:9" x14ac:dyDescent="0.2">
      <c r="A272" s="9" t="s">
        <v>24</v>
      </c>
      <c r="B272" s="10" t="s">
        <v>131</v>
      </c>
      <c r="C272" s="12" t="s">
        <v>93</v>
      </c>
      <c r="D272" s="17">
        <v>8.3800000000000008</v>
      </c>
      <c r="E272" s="17">
        <v>11.54</v>
      </c>
      <c r="F272" s="17">
        <v>1.63</v>
      </c>
      <c r="G272" s="12">
        <v>143.56</v>
      </c>
      <c r="H272" s="12">
        <v>0.112</v>
      </c>
      <c r="I272" s="70" t="s">
        <v>37</v>
      </c>
    </row>
    <row r="273" spans="1:9" x14ac:dyDescent="0.2">
      <c r="A273" s="111"/>
      <c r="B273" s="10" t="s">
        <v>151</v>
      </c>
      <c r="C273" s="12">
        <v>15</v>
      </c>
      <c r="D273" s="17">
        <v>0.31</v>
      </c>
      <c r="E273" s="17">
        <v>0.06</v>
      </c>
      <c r="F273" s="17">
        <v>1.56</v>
      </c>
      <c r="G273" s="12">
        <v>8.09</v>
      </c>
      <c r="H273" s="12">
        <v>0.66900000000000004</v>
      </c>
      <c r="I273" s="70">
        <v>12</v>
      </c>
    </row>
    <row r="274" spans="1:9" x14ac:dyDescent="0.2">
      <c r="A274" s="9"/>
      <c r="B274" s="10" t="s">
        <v>178</v>
      </c>
      <c r="C274" s="12">
        <v>150</v>
      </c>
      <c r="D274" s="17">
        <v>4.5</v>
      </c>
      <c r="E274" s="17">
        <v>4.3</v>
      </c>
      <c r="F274" s="17">
        <v>17.3</v>
      </c>
      <c r="G274" s="12">
        <v>149</v>
      </c>
      <c r="H274" s="12">
        <v>1.3</v>
      </c>
      <c r="I274" s="70">
        <v>431</v>
      </c>
    </row>
    <row r="275" spans="1:9" x14ac:dyDescent="0.2">
      <c r="A275" s="9"/>
      <c r="B275" s="10" t="s">
        <v>188</v>
      </c>
      <c r="C275" s="12">
        <v>30</v>
      </c>
      <c r="D275" s="17">
        <v>2.36</v>
      </c>
      <c r="E275" s="17">
        <v>1.88</v>
      </c>
      <c r="F275" s="17">
        <v>30</v>
      </c>
      <c r="G275" s="12">
        <v>146.4</v>
      </c>
      <c r="H275" s="12">
        <v>0.03</v>
      </c>
      <c r="I275" s="70">
        <v>702.1</v>
      </c>
    </row>
    <row r="276" spans="1:9" x14ac:dyDescent="0.2">
      <c r="A276" s="9"/>
      <c r="B276" s="10" t="s">
        <v>27</v>
      </c>
      <c r="C276" s="12" t="s">
        <v>44</v>
      </c>
      <c r="D276" s="17">
        <v>1.19</v>
      </c>
      <c r="E276" s="17">
        <v>0.15</v>
      </c>
      <c r="F276" s="17">
        <v>7.24</v>
      </c>
      <c r="G276" s="12">
        <v>32.04</v>
      </c>
      <c r="H276" s="12">
        <v>0</v>
      </c>
      <c r="I276" s="70">
        <v>701</v>
      </c>
    </row>
    <row r="277" spans="1:9" hidden="1" x14ac:dyDescent="0.2">
      <c r="A277" s="9"/>
      <c r="B277" s="10" t="s">
        <v>43</v>
      </c>
      <c r="C277" s="12">
        <v>4</v>
      </c>
      <c r="D277" s="17">
        <v>0</v>
      </c>
      <c r="E277" s="17">
        <v>0</v>
      </c>
      <c r="F277" s="17">
        <v>0</v>
      </c>
      <c r="G277" s="12">
        <v>0</v>
      </c>
      <c r="H277" s="12">
        <v>0</v>
      </c>
      <c r="I277" s="70">
        <v>1004</v>
      </c>
    </row>
    <row r="278" spans="1:9" x14ac:dyDescent="0.2">
      <c r="A278" s="54"/>
      <c r="B278" s="81" t="s">
        <v>109</v>
      </c>
      <c r="C278" s="82">
        <v>300</v>
      </c>
      <c r="D278" s="83"/>
      <c r="E278" s="83"/>
      <c r="F278" s="83"/>
      <c r="G278" s="82"/>
      <c r="H278" s="82"/>
      <c r="I278" s="79"/>
    </row>
    <row r="279" spans="1:9" ht="15.75" thickBot="1" x14ac:dyDescent="0.3">
      <c r="A279" s="54"/>
      <c r="B279" s="39" t="s">
        <v>65</v>
      </c>
      <c r="C279" s="40"/>
      <c r="D279" s="41">
        <f>SUM(D272:D277)</f>
        <v>16.740000000000002</v>
      </c>
      <c r="E279" s="41">
        <f>SUM(E272:E277)</f>
        <v>17.929999999999996</v>
      </c>
      <c r="F279" s="41">
        <f>SUM(F272:F277)</f>
        <v>57.730000000000004</v>
      </c>
      <c r="G279" s="40">
        <f>SUM(G272:G277)</f>
        <v>479.09</v>
      </c>
      <c r="H279" s="40">
        <f>SUM(H272:H277)</f>
        <v>2.1109999999999998</v>
      </c>
      <c r="I279" s="79"/>
    </row>
    <row r="280" spans="1:9" s="7" customFormat="1" ht="16.5" thickBot="1" x14ac:dyDescent="0.3">
      <c r="A280" s="126" t="s">
        <v>30</v>
      </c>
      <c r="B280" s="127"/>
      <c r="C280" s="50">
        <v>1666</v>
      </c>
      <c r="D280" s="51">
        <f>SUM(D259+D262+D271+D279)</f>
        <v>44.3</v>
      </c>
      <c r="E280" s="51">
        <f>SUM(E259+E262+E271+E279)</f>
        <v>44.83</v>
      </c>
      <c r="F280" s="51">
        <f>SUM(F259+F262+F271+F279)</f>
        <v>206.07</v>
      </c>
      <c r="G280" s="50">
        <f>SUM(G259+G262+G271+G279)</f>
        <v>1419.25</v>
      </c>
      <c r="H280" s="50">
        <v>49.905999999999999</v>
      </c>
      <c r="I280" s="74"/>
    </row>
    <row r="281" spans="1:9" s="7" customFormat="1" x14ac:dyDescent="0.2">
      <c r="A281" s="43"/>
      <c r="B281" s="44"/>
      <c r="C281" s="45"/>
      <c r="D281" s="46"/>
      <c r="E281" s="46"/>
      <c r="F281" s="46"/>
      <c r="G281" s="44"/>
      <c r="H281" s="44"/>
      <c r="I281" s="47"/>
    </row>
    <row r="282" spans="1:9" s="7" customFormat="1" x14ac:dyDescent="0.2">
      <c r="A282" s="100" t="s">
        <v>66</v>
      </c>
      <c r="B282" s="100" t="s">
        <v>75</v>
      </c>
      <c r="C282" s="94"/>
      <c r="D282" s="95"/>
      <c r="E282" s="95"/>
      <c r="F282" s="95"/>
      <c r="G282" s="100"/>
      <c r="H282" s="100"/>
      <c r="I282" s="100"/>
    </row>
    <row r="283" spans="1:9" s="7" customFormat="1" x14ac:dyDescent="0.2">
      <c r="A283" s="100" t="s">
        <v>68</v>
      </c>
      <c r="B283" s="100" t="s">
        <v>73</v>
      </c>
      <c r="C283" s="94"/>
      <c r="D283" s="95"/>
      <c r="E283" s="95"/>
      <c r="F283" s="95"/>
      <c r="G283" s="100"/>
      <c r="H283" s="100"/>
      <c r="I283" s="100"/>
    </row>
    <row r="284" spans="1:9" s="7" customFormat="1" ht="13.5" thickBot="1" x14ac:dyDescent="0.25">
      <c r="A284" s="61" t="s">
        <v>0</v>
      </c>
      <c r="B284" s="61" t="s">
        <v>95</v>
      </c>
      <c r="C284" s="94"/>
      <c r="D284" s="95"/>
      <c r="E284" s="95"/>
      <c r="F284" s="95"/>
      <c r="G284" s="61"/>
      <c r="H284" s="61"/>
      <c r="I284" s="61"/>
    </row>
    <row r="285" spans="1:9" s="7" customFormat="1" ht="12.75" customHeight="1" x14ac:dyDescent="0.2">
      <c r="A285" s="131" t="s">
        <v>2</v>
      </c>
      <c r="B285" s="133" t="s">
        <v>3</v>
      </c>
      <c r="C285" s="135" t="s">
        <v>4</v>
      </c>
      <c r="D285" s="137" t="s">
        <v>1</v>
      </c>
      <c r="E285" s="137"/>
      <c r="F285" s="137"/>
      <c r="G285" s="138" t="s">
        <v>8</v>
      </c>
      <c r="H285" s="140" t="s">
        <v>9</v>
      </c>
      <c r="I285" s="142" t="s">
        <v>10</v>
      </c>
    </row>
    <row r="286" spans="1:9" s="7" customFormat="1" ht="42" customHeight="1" x14ac:dyDescent="0.2">
      <c r="A286" s="132"/>
      <c r="B286" s="134"/>
      <c r="C286" s="136"/>
      <c r="D286" s="16" t="s">
        <v>5</v>
      </c>
      <c r="E286" s="16" t="s">
        <v>6</v>
      </c>
      <c r="F286" s="16" t="s">
        <v>7</v>
      </c>
      <c r="G286" s="139"/>
      <c r="H286" s="141"/>
      <c r="I286" s="143"/>
    </row>
    <row r="287" spans="1:9" s="7" customFormat="1" x14ac:dyDescent="0.2">
      <c r="A287" s="152" t="s">
        <v>62</v>
      </c>
      <c r="B287" s="152"/>
      <c r="C287" s="152"/>
      <c r="D287" s="152"/>
      <c r="E287" s="152"/>
      <c r="F287" s="152"/>
      <c r="G287" s="152"/>
      <c r="H287" s="152"/>
      <c r="I287" s="152"/>
    </row>
    <row r="288" spans="1:9" ht="25.5" x14ac:dyDescent="0.2">
      <c r="A288" s="93" t="s">
        <v>12</v>
      </c>
      <c r="B288" s="96" t="s">
        <v>152</v>
      </c>
      <c r="C288" s="97" t="s">
        <v>184</v>
      </c>
      <c r="D288" s="98">
        <v>3.85</v>
      </c>
      <c r="E288" s="98">
        <v>4.93</v>
      </c>
      <c r="F288" s="98">
        <v>25.29</v>
      </c>
      <c r="G288" s="97">
        <v>170.2</v>
      </c>
      <c r="H288" s="97">
        <v>0.97499999999999998</v>
      </c>
      <c r="I288" s="99">
        <v>180</v>
      </c>
    </row>
    <row r="289" spans="1:9" ht="15.75" customHeight="1" x14ac:dyDescent="0.2">
      <c r="A289" s="9"/>
      <c r="B289" s="10" t="s">
        <v>128</v>
      </c>
      <c r="C289" s="17" t="s">
        <v>107</v>
      </c>
      <c r="D289" s="17">
        <v>3.36</v>
      </c>
      <c r="E289" s="17">
        <v>4.54</v>
      </c>
      <c r="F289" s="17">
        <v>14.57</v>
      </c>
      <c r="G289" s="12">
        <v>106.79</v>
      </c>
      <c r="H289" s="12">
        <v>2.7E-2</v>
      </c>
      <c r="I289" s="70">
        <v>4</v>
      </c>
    </row>
    <row r="290" spans="1:9" x14ac:dyDescent="0.2">
      <c r="A290" s="9"/>
      <c r="B290" s="10" t="s">
        <v>170</v>
      </c>
      <c r="C290" s="12">
        <v>150</v>
      </c>
      <c r="D290" s="17">
        <v>0.04</v>
      </c>
      <c r="E290" s="17">
        <v>0</v>
      </c>
      <c r="F290" s="17">
        <v>8.4</v>
      </c>
      <c r="G290" s="12">
        <v>32.31</v>
      </c>
      <c r="H290" s="12">
        <v>0.03</v>
      </c>
      <c r="I290" s="70">
        <v>392.2</v>
      </c>
    </row>
    <row r="291" spans="1:9" ht="15" x14ac:dyDescent="0.25">
      <c r="A291" s="55"/>
      <c r="B291" s="30" t="s">
        <v>65</v>
      </c>
      <c r="C291" s="31"/>
      <c r="D291" s="32">
        <f>SUM(D288:D290)</f>
        <v>7.25</v>
      </c>
      <c r="E291" s="32">
        <f>SUM(E288:E290)</f>
        <v>9.4699999999999989</v>
      </c>
      <c r="F291" s="32">
        <f>SUM(F288:F290)</f>
        <v>48.26</v>
      </c>
      <c r="G291" s="31">
        <f>SUM(G288:G290)</f>
        <v>309.3</v>
      </c>
      <c r="H291" s="31">
        <f>SUM(H288:H290)</f>
        <v>1.032</v>
      </c>
      <c r="I291" s="76"/>
    </row>
    <row r="292" spans="1:9" x14ac:dyDescent="0.2">
      <c r="A292" s="9" t="s">
        <v>16</v>
      </c>
      <c r="B292" s="10" t="s">
        <v>153</v>
      </c>
      <c r="C292" s="12">
        <v>110</v>
      </c>
      <c r="D292" s="17">
        <v>0.11</v>
      </c>
      <c r="E292" s="17">
        <v>0</v>
      </c>
      <c r="F292" s="17">
        <v>7.94</v>
      </c>
      <c r="G292" s="12">
        <v>32.6</v>
      </c>
      <c r="H292" s="12">
        <v>0.1</v>
      </c>
      <c r="I292" s="70">
        <v>387</v>
      </c>
    </row>
    <row r="293" spans="1:9" x14ac:dyDescent="0.2">
      <c r="A293" s="9"/>
      <c r="B293" s="10" t="s">
        <v>96</v>
      </c>
      <c r="C293" s="12">
        <v>60</v>
      </c>
      <c r="D293" s="17">
        <v>0</v>
      </c>
      <c r="E293" s="17">
        <v>0</v>
      </c>
      <c r="F293" s="17">
        <v>5.4</v>
      </c>
      <c r="G293" s="12">
        <v>20</v>
      </c>
      <c r="H293" s="12">
        <v>0</v>
      </c>
      <c r="I293" s="70" t="s">
        <v>51</v>
      </c>
    </row>
    <row r="294" spans="1:9" ht="15" x14ac:dyDescent="0.25">
      <c r="A294" s="55"/>
      <c r="B294" s="30" t="s">
        <v>65</v>
      </c>
      <c r="C294" s="31"/>
      <c r="D294" s="32">
        <f>SUM(D292:D293)</f>
        <v>0.11</v>
      </c>
      <c r="E294" s="32">
        <f>SUM(E292:E293)</f>
        <v>0</v>
      </c>
      <c r="F294" s="32">
        <f>SUM(F292:F293)</f>
        <v>13.34</v>
      </c>
      <c r="G294" s="31">
        <f>SUM(G292:G293)</f>
        <v>52.6</v>
      </c>
      <c r="H294" s="31">
        <f>SUM(H292:H293)</f>
        <v>0.1</v>
      </c>
      <c r="I294" s="104"/>
    </row>
    <row r="295" spans="1:9" ht="21" customHeight="1" x14ac:dyDescent="0.2">
      <c r="A295" s="9" t="s">
        <v>19</v>
      </c>
      <c r="B295" s="10" t="s">
        <v>82</v>
      </c>
      <c r="C295" s="12">
        <v>30</v>
      </c>
      <c r="D295" s="17">
        <v>0.16</v>
      </c>
      <c r="E295" s="17">
        <v>0.02</v>
      </c>
      <c r="F295" s="17">
        <v>0.5</v>
      </c>
      <c r="G295" s="12">
        <v>2.8</v>
      </c>
      <c r="H295" s="12">
        <v>2</v>
      </c>
      <c r="I295" s="70">
        <v>71</v>
      </c>
    </row>
    <row r="296" spans="1:9" ht="25.5" x14ac:dyDescent="0.2">
      <c r="A296" s="115"/>
      <c r="B296" s="10" t="s">
        <v>117</v>
      </c>
      <c r="C296" s="12" t="s">
        <v>104</v>
      </c>
      <c r="D296" s="17">
        <v>2.84</v>
      </c>
      <c r="E296" s="17">
        <v>3.8</v>
      </c>
      <c r="F296" s="17">
        <v>9</v>
      </c>
      <c r="G296" s="12">
        <v>74</v>
      </c>
      <c r="H296" s="12">
        <v>6.7</v>
      </c>
      <c r="I296" s="70">
        <v>99</v>
      </c>
    </row>
    <row r="297" spans="1:9" ht="18.75" customHeight="1" x14ac:dyDescent="0.2">
      <c r="A297" s="115"/>
      <c r="B297" s="10" t="s">
        <v>182</v>
      </c>
      <c r="C297" s="12">
        <v>160</v>
      </c>
      <c r="D297" s="17">
        <v>15.81</v>
      </c>
      <c r="E297" s="17">
        <v>18.190000000000001</v>
      </c>
      <c r="F297" s="17">
        <v>21.04</v>
      </c>
      <c r="G297" s="12">
        <v>340</v>
      </c>
      <c r="H297" s="12">
        <v>0.02</v>
      </c>
      <c r="I297" s="70">
        <v>72</v>
      </c>
    </row>
    <row r="298" spans="1:9" hidden="1" x14ac:dyDescent="0.2">
      <c r="A298" s="116"/>
      <c r="B298" s="10"/>
      <c r="C298" s="12"/>
      <c r="D298" s="17"/>
      <c r="E298" s="17"/>
      <c r="F298" s="17"/>
      <c r="G298" s="12"/>
      <c r="H298" s="12"/>
      <c r="I298" s="70"/>
    </row>
    <row r="299" spans="1:9" ht="16.5" hidden="1" customHeight="1" x14ac:dyDescent="0.2">
      <c r="A299" s="115"/>
      <c r="B299" s="10"/>
      <c r="C299" s="12"/>
      <c r="D299" s="17"/>
      <c r="E299" s="17"/>
      <c r="F299" s="17"/>
      <c r="G299" s="12"/>
      <c r="H299" s="12"/>
      <c r="I299" s="70"/>
    </row>
    <row r="300" spans="1:9" ht="16.5" customHeight="1" x14ac:dyDescent="0.2">
      <c r="A300" s="115"/>
      <c r="B300" s="10" t="s">
        <v>74</v>
      </c>
      <c r="C300" s="12">
        <v>150</v>
      </c>
      <c r="D300" s="17">
        <v>0.08</v>
      </c>
      <c r="E300" s="17">
        <v>0</v>
      </c>
      <c r="F300" s="17">
        <v>12.24</v>
      </c>
      <c r="G300" s="12">
        <v>46.62</v>
      </c>
      <c r="H300" s="12">
        <v>0</v>
      </c>
      <c r="I300" s="70">
        <v>377</v>
      </c>
    </row>
    <row r="301" spans="1:9" x14ac:dyDescent="0.2">
      <c r="A301" s="115"/>
      <c r="B301" s="10" t="s">
        <v>23</v>
      </c>
      <c r="C301" s="12">
        <v>20</v>
      </c>
      <c r="D301" s="17">
        <v>1.32</v>
      </c>
      <c r="E301" s="17">
        <v>0.24</v>
      </c>
      <c r="F301" s="17">
        <v>6.68</v>
      </c>
      <c r="G301" s="12">
        <v>33</v>
      </c>
      <c r="H301" s="12">
        <v>0</v>
      </c>
      <c r="I301" s="70" t="s">
        <v>22</v>
      </c>
    </row>
    <row r="302" spans="1:9" x14ac:dyDescent="0.2">
      <c r="A302" s="115"/>
      <c r="B302" s="10" t="s">
        <v>27</v>
      </c>
      <c r="C302" s="12">
        <v>20</v>
      </c>
      <c r="D302" s="17">
        <v>1.52</v>
      </c>
      <c r="E302" s="17">
        <v>0.16</v>
      </c>
      <c r="F302" s="17">
        <v>9.84</v>
      </c>
      <c r="G302" s="12">
        <v>47</v>
      </c>
      <c r="H302" s="12">
        <v>0</v>
      </c>
      <c r="I302" s="70" t="s">
        <v>26</v>
      </c>
    </row>
    <row r="303" spans="1:9" ht="15" x14ac:dyDescent="0.25">
      <c r="A303" s="115"/>
      <c r="B303" s="30" t="s">
        <v>65</v>
      </c>
      <c r="C303" s="31"/>
      <c r="D303" s="32">
        <f>SUM(D295:D302)</f>
        <v>21.73</v>
      </c>
      <c r="E303" s="32">
        <f>SUM(E295:E302)</f>
        <v>22.41</v>
      </c>
      <c r="F303" s="32">
        <f>SUM(F295:F302)</f>
        <v>59.3</v>
      </c>
      <c r="G303" s="31">
        <f>SUM(G295:G302)</f>
        <v>543.42000000000007</v>
      </c>
      <c r="H303" s="31">
        <f>SUM(H295:H302)</f>
        <v>8.7199999999999989</v>
      </c>
      <c r="I303" s="70"/>
    </row>
    <row r="304" spans="1:9" x14ac:dyDescent="0.2">
      <c r="A304" s="9" t="s">
        <v>24</v>
      </c>
      <c r="B304" s="10" t="s">
        <v>76</v>
      </c>
      <c r="C304" s="12" t="s">
        <v>99</v>
      </c>
      <c r="D304" s="17">
        <v>14.54</v>
      </c>
      <c r="E304" s="17">
        <v>10.84</v>
      </c>
      <c r="F304" s="17">
        <v>12.97</v>
      </c>
      <c r="G304" s="12">
        <v>205.72</v>
      </c>
      <c r="H304" s="12">
        <v>0.38400000000000001</v>
      </c>
      <c r="I304" s="70">
        <v>237</v>
      </c>
    </row>
    <row r="305" spans="1:9" x14ac:dyDescent="0.2">
      <c r="A305" s="9"/>
      <c r="B305" s="10" t="s">
        <v>171</v>
      </c>
      <c r="C305" s="12">
        <v>150</v>
      </c>
      <c r="D305" s="17">
        <v>4.05</v>
      </c>
      <c r="E305" s="17">
        <v>3.75</v>
      </c>
      <c r="F305" s="17">
        <v>16.2</v>
      </c>
      <c r="G305" s="12">
        <v>118.5</v>
      </c>
      <c r="H305" s="12">
        <v>1.35</v>
      </c>
      <c r="I305" s="70">
        <v>401.2</v>
      </c>
    </row>
    <row r="306" spans="1:9" x14ac:dyDescent="0.2">
      <c r="A306" s="9"/>
      <c r="B306" s="10" t="s">
        <v>39</v>
      </c>
      <c r="C306" s="12">
        <v>30</v>
      </c>
      <c r="D306" s="17">
        <v>2.25</v>
      </c>
      <c r="E306" s="17">
        <v>2.94</v>
      </c>
      <c r="F306" s="17">
        <v>22.32</v>
      </c>
      <c r="G306" s="12">
        <v>125.1</v>
      </c>
      <c r="H306" s="12">
        <v>0</v>
      </c>
      <c r="I306" s="70" t="s">
        <v>38</v>
      </c>
    </row>
    <row r="307" spans="1:9" x14ac:dyDescent="0.2">
      <c r="A307" s="54"/>
      <c r="B307" s="10" t="s">
        <v>27</v>
      </c>
      <c r="C307" s="12">
        <v>15</v>
      </c>
      <c r="D307" s="17">
        <v>1.19</v>
      </c>
      <c r="E307" s="17">
        <v>0.15</v>
      </c>
      <c r="F307" s="17">
        <v>7.24</v>
      </c>
      <c r="G307" s="12">
        <v>32.04</v>
      </c>
      <c r="H307" s="12">
        <v>0</v>
      </c>
      <c r="I307" s="70">
        <v>701</v>
      </c>
    </row>
    <row r="308" spans="1:9" hidden="1" x14ac:dyDescent="0.2">
      <c r="A308" s="54"/>
      <c r="B308" s="10" t="s">
        <v>29</v>
      </c>
      <c r="C308" s="12">
        <v>4</v>
      </c>
      <c r="D308" s="17">
        <v>0</v>
      </c>
      <c r="E308" s="17">
        <v>0</v>
      </c>
      <c r="F308" s="17">
        <v>0</v>
      </c>
      <c r="G308" s="12">
        <v>0</v>
      </c>
      <c r="H308" s="12">
        <v>0</v>
      </c>
      <c r="I308" s="70" t="s">
        <v>28</v>
      </c>
    </row>
    <row r="309" spans="1:9" x14ac:dyDescent="0.2">
      <c r="A309" s="54"/>
      <c r="B309" s="81" t="s">
        <v>109</v>
      </c>
      <c r="C309" s="82">
        <v>300</v>
      </c>
      <c r="D309" s="83"/>
      <c r="E309" s="83"/>
      <c r="F309" s="83"/>
      <c r="G309" s="82"/>
      <c r="H309" s="82"/>
      <c r="I309" s="79"/>
    </row>
    <row r="310" spans="1:9" ht="15" x14ac:dyDescent="0.25">
      <c r="A310" s="54"/>
      <c r="B310" s="39" t="s">
        <v>65</v>
      </c>
      <c r="C310" s="40"/>
      <c r="D310" s="41">
        <f>SUM(D304:D306)</f>
        <v>20.84</v>
      </c>
      <c r="E310" s="41">
        <f>SUM(E304:E306)</f>
        <v>17.53</v>
      </c>
      <c r="F310" s="41">
        <f>SUM(F304:F306)</f>
        <v>51.49</v>
      </c>
      <c r="G310" s="40">
        <f>SUM(G304:G306)</f>
        <v>449.32000000000005</v>
      </c>
      <c r="H310" s="40">
        <f>SUM(H304:H306)</f>
        <v>1.734</v>
      </c>
      <c r="I310" s="79"/>
    </row>
    <row r="311" spans="1:9" s="7" customFormat="1" ht="16.5" thickBot="1" x14ac:dyDescent="0.3">
      <c r="A311" s="158" t="s">
        <v>30</v>
      </c>
      <c r="B311" s="159"/>
      <c r="C311" s="56">
        <v>1626</v>
      </c>
      <c r="D311" s="57">
        <f>SUM(D291+D294+D303+D310)</f>
        <v>49.93</v>
      </c>
      <c r="E311" s="57">
        <f>SUM(E291+E294+E303+E310)</f>
        <v>49.41</v>
      </c>
      <c r="F311" s="57">
        <f>SUM(F291+F294+F303+F310)</f>
        <v>172.39</v>
      </c>
      <c r="G311" s="56">
        <f>SUM(G291+G294+G303+G310)</f>
        <v>1354.6400000000003</v>
      </c>
      <c r="H311" s="56">
        <f>SUM(H291+H294+H303+H310)</f>
        <v>11.585999999999999</v>
      </c>
      <c r="I311" s="105"/>
    </row>
    <row r="312" spans="1:9" s="7" customFormat="1" x14ac:dyDescent="0.2">
      <c r="A312" s="160" t="s">
        <v>63</v>
      </c>
      <c r="B312" s="161"/>
      <c r="C312" s="21">
        <v>16791</v>
      </c>
      <c r="D312" s="22">
        <f>SUM(D31+D62+D93+D123+D154+D186+D217+D248+D280+D311)</f>
        <v>444.27</v>
      </c>
      <c r="E312" s="22">
        <f>SUM(E31+E62+E93+E123+E154+E186+E217+E248+E280+E311)</f>
        <v>445.24</v>
      </c>
      <c r="F312" s="22">
        <f>SUM(F31+F62+F93+F123+F154+F186+F217+F248+F280+F311)</f>
        <v>2098.86</v>
      </c>
      <c r="G312" s="21">
        <f>SUM(G31+G62+G93+G123+G154+G186+G217+G248+G280+G311)</f>
        <v>14015.27</v>
      </c>
      <c r="H312" s="22">
        <f>SUM(H31+H62+H93+H123+H154+H186+H217+H248+H280+H311)</f>
        <v>774.34299999999996</v>
      </c>
      <c r="I312" s="106"/>
    </row>
    <row r="313" spans="1:9" s="7" customFormat="1" x14ac:dyDescent="0.2">
      <c r="A313" s="151" t="s">
        <v>64</v>
      </c>
      <c r="B313" s="152"/>
      <c r="C313" s="24">
        <v>1679.1</v>
      </c>
      <c r="D313" s="25">
        <v>41.72</v>
      </c>
      <c r="E313" s="25">
        <v>39.659999999999997</v>
      </c>
      <c r="F313" s="25">
        <v>194.19</v>
      </c>
      <c r="G313" s="24">
        <v>1287.77</v>
      </c>
      <c r="H313" s="24">
        <v>65.099999999999994</v>
      </c>
      <c r="I313" s="104"/>
    </row>
    <row r="314" spans="1:9" s="20" customFormat="1" ht="23.25" customHeight="1" thickBot="1" x14ac:dyDescent="0.25">
      <c r="A314" s="149"/>
      <c r="B314" s="150"/>
      <c r="C314" s="26"/>
      <c r="D314" s="27">
        <v>12.94</v>
      </c>
      <c r="E314" s="27">
        <v>27.71</v>
      </c>
      <c r="F314" s="27">
        <v>60.3</v>
      </c>
      <c r="G314" s="26"/>
      <c r="H314" s="26"/>
      <c r="I314" s="107"/>
    </row>
    <row r="315" spans="1:9" ht="42" customHeight="1" thickBot="1" x14ac:dyDescent="0.25">
      <c r="A315" s="123" t="s">
        <v>102</v>
      </c>
      <c r="B315" s="124"/>
      <c r="C315" s="124"/>
      <c r="D315" s="124"/>
      <c r="E315" s="124"/>
      <c r="F315" s="124"/>
      <c r="G315" s="124"/>
      <c r="H315" s="124"/>
      <c r="I315" s="125"/>
    </row>
  </sheetData>
  <mergeCells count="94">
    <mergeCell ref="H285:H286"/>
    <mergeCell ref="I285:I286"/>
    <mergeCell ref="A285:A286"/>
    <mergeCell ref="B285:B286"/>
    <mergeCell ref="C285:C286"/>
    <mergeCell ref="D285:F285"/>
    <mergeCell ref="G285:G286"/>
    <mergeCell ref="A222:A223"/>
    <mergeCell ref="B222:B223"/>
    <mergeCell ref="C222:C223"/>
    <mergeCell ref="D222:F222"/>
    <mergeCell ref="G222:G223"/>
    <mergeCell ref="C253:C254"/>
    <mergeCell ref="D253:F253"/>
    <mergeCell ref="G253:G254"/>
    <mergeCell ref="H253:H254"/>
    <mergeCell ref="I253:I254"/>
    <mergeCell ref="G159:G160"/>
    <mergeCell ref="H159:H160"/>
    <mergeCell ref="I159:I160"/>
    <mergeCell ref="A191:A192"/>
    <mergeCell ref="B191:B192"/>
    <mergeCell ref="C191:C192"/>
    <mergeCell ref="D191:F191"/>
    <mergeCell ref="G191:G192"/>
    <mergeCell ref="H191:H192"/>
    <mergeCell ref="I191:I192"/>
    <mergeCell ref="A161:I161"/>
    <mergeCell ref="I98:I99"/>
    <mergeCell ref="A67:A68"/>
    <mergeCell ref="B67:B68"/>
    <mergeCell ref="C67:C68"/>
    <mergeCell ref="D67:F67"/>
    <mergeCell ref="G67:G68"/>
    <mergeCell ref="A62:B62"/>
    <mergeCell ref="A130:I130"/>
    <mergeCell ref="A154:B154"/>
    <mergeCell ref="A36:A37"/>
    <mergeCell ref="B36:B37"/>
    <mergeCell ref="C36:C37"/>
    <mergeCell ref="D36:F36"/>
    <mergeCell ref="G36:G37"/>
    <mergeCell ref="H67:H68"/>
    <mergeCell ref="I67:I68"/>
    <mergeCell ref="A98:A99"/>
    <mergeCell ref="B98:B99"/>
    <mergeCell ref="C98:C99"/>
    <mergeCell ref="D98:F98"/>
    <mergeCell ref="G98:G99"/>
    <mergeCell ref="H98:H99"/>
    <mergeCell ref="A314:B314"/>
    <mergeCell ref="A186:B186"/>
    <mergeCell ref="A193:I193"/>
    <mergeCell ref="A217:B217"/>
    <mergeCell ref="A224:I224"/>
    <mergeCell ref="A248:B248"/>
    <mergeCell ref="A255:I255"/>
    <mergeCell ref="A280:B280"/>
    <mergeCell ref="A287:I287"/>
    <mergeCell ref="A311:B311"/>
    <mergeCell ref="A312:B312"/>
    <mergeCell ref="A313:B313"/>
    <mergeCell ref="H222:H223"/>
    <mergeCell ref="I222:I223"/>
    <mergeCell ref="A253:A254"/>
    <mergeCell ref="B253:B254"/>
    <mergeCell ref="H5:H6"/>
    <mergeCell ref="I5:I6"/>
    <mergeCell ref="A7:I7"/>
    <mergeCell ref="A31:B31"/>
    <mergeCell ref="A38:I38"/>
    <mergeCell ref="A5:A6"/>
    <mergeCell ref="B5:B6"/>
    <mergeCell ref="C5:C6"/>
    <mergeCell ref="D5:F5"/>
    <mergeCell ref="G5:G6"/>
    <mergeCell ref="H36:H37"/>
    <mergeCell ref="I36:I37"/>
    <mergeCell ref="A315:I315"/>
    <mergeCell ref="A93:B93"/>
    <mergeCell ref="A100:I100"/>
    <mergeCell ref="A123:B123"/>
    <mergeCell ref="A69:I69"/>
    <mergeCell ref="A128:A129"/>
    <mergeCell ref="B128:B129"/>
    <mergeCell ref="C128:C129"/>
    <mergeCell ref="D128:F128"/>
    <mergeCell ref="G128:G129"/>
    <mergeCell ref="H128:H129"/>
    <mergeCell ref="I128:I129"/>
    <mergeCell ref="A159:A160"/>
    <mergeCell ref="B159:B160"/>
    <mergeCell ref="C159:C160"/>
    <mergeCell ref="D159:F15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  <rowBreaks count="9" manualBreakCount="9">
    <brk id="31" max="16383" man="1"/>
    <brk id="62" max="16383" man="1"/>
    <brk id="93" max="16383" man="1"/>
    <brk id="123" max="16383" man="1"/>
    <brk id="154" max="16383" man="1"/>
    <brk id="186" max="16383" man="1"/>
    <brk id="217" max="16383" man="1"/>
    <brk id="248" max="16383" man="1"/>
    <brk id="280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A10"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Детский сад (в-л)</vt:lpstr>
      <vt:lpstr>Титульный лист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123</cp:lastModifiedBy>
  <cp:lastPrinted>2024-02-13T05:13:23Z</cp:lastPrinted>
  <dcterms:created xsi:type="dcterms:W3CDTF">2010-09-29T09:10:17Z</dcterms:created>
  <dcterms:modified xsi:type="dcterms:W3CDTF">2024-06-02T16:07:01Z</dcterms:modified>
</cp:coreProperties>
</file>