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МЕНЮ\"/>
    </mc:Choice>
  </mc:AlternateContent>
  <bookViews>
    <workbookView xWindow="0" yWindow="0" windowWidth="24000" windowHeight="9630" activeTab="1"/>
  </bookViews>
  <sheets>
    <sheet name="Детский сад (в-л)" sheetId="4" r:id="rId1"/>
    <sheet name="Титульный лист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08" i="4" l="1"/>
  <c r="G23" i="4"/>
  <c r="F308" i="4"/>
  <c r="H234" i="4" l="1"/>
  <c r="G234" i="4"/>
  <c r="F234" i="4"/>
  <c r="E234" i="4"/>
  <c r="D234" i="4"/>
  <c r="H265" i="4" l="1"/>
  <c r="G265" i="4"/>
  <c r="F265" i="4"/>
  <c r="E265" i="4"/>
  <c r="D265" i="4"/>
  <c r="H56" i="4" l="1"/>
  <c r="D43" i="4"/>
  <c r="E43" i="4"/>
  <c r="F43" i="4"/>
  <c r="G43" i="4"/>
  <c r="H43" i="4"/>
  <c r="D46" i="4"/>
  <c r="E46" i="4"/>
  <c r="F46" i="4"/>
  <c r="G46" i="4"/>
  <c r="H46" i="4"/>
  <c r="H110" i="4"/>
  <c r="G110" i="4"/>
  <c r="F110" i="4"/>
  <c r="E110" i="4"/>
  <c r="D110" i="4"/>
  <c r="H63" i="4"/>
  <c r="G63" i="4"/>
  <c r="F63" i="4"/>
  <c r="E63" i="4"/>
  <c r="D63" i="4"/>
  <c r="G56" i="4"/>
  <c r="F56" i="4"/>
  <c r="E56" i="4"/>
  <c r="D56" i="4"/>
  <c r="H251" i="4"/>
  <c r="G251" i="4"/>
  <c r="F251" i="4"/>
  <c r="E251" i="4"/>
  <c r="D251" i="4"/>
  <c r="H244" i="4"/>
  <c r="G244" i="4"/>
  <c r="F244" i="4"/>
  <c r="E244" i="4"/>
  <c r="D244" i="4"/>
  <c r="H315" i="4" l="1"/>
  <c r="G315" i="4"/>
  <c r="F315" i="4"/>
  <c r="E315" i="4"/>
  <c r="D315" i="4"/>
  <c r="G308" i="4"/>
  <c r="E308" i="4"/>
  <c r="D308" i="4"/>
  <c r="H298" i="4"/>
  <c r="G298" i="4"/>
  <c r="F298" i="4"/>
  <c r="E298" i="4"/>
  <c r="D298" i="4"/>
  <c r="H295" i="4"/>
  <c r="G295" i="4"/>
  <c r="F295" i="4"/>
  <c r="E295" i="4"/>
  <c r="D295" i="4"/>
  <c r="H283" i="4"/>
  <c r="G283" i="4"/>
  <c r="F283" i="4"/>
  <c r="E283" i="4"/>
  <c r="D283" i="4"/>
  <c r="H275" i="4"/>
  <c r="G275" i="4"/>
  <c r="F275" i="4"/>
  <c r="E275" i="4"/>
  <c r="D275" i="4"/>
  <c r="H263" i="4"/>
  <c r="G263" i="4"/>
  <c r="F263" i="4"/>
  <c r="E263" i="4"/>
  <c r="D263" i="4"/>
  <c r="H231" i="4"/>
  <c r="G231" i="4"/>
  <c r="F231" i="4"/>
  <c r="E231" i="4"/>
  <c r="D231" i="4"/>
  <c r="H219" i="4"/>
  <c r="G219" i="4"/>
  <c r="F219" i="4"/>
  <c r="E219" i="4"/>
  <c r="D219" i="4"/>
  <c r="H212" i="4"/>
  <c r="G212" i="4"/>
  <c r="F212" i="4"/>
  <c r="E212" i="4"/>
  <c r="D212" i="4"/>
  <c r="H202" i="4"/>
  <c r="G202" i="4"/>
  <c r="F202" i="4"/>
  <c r="E202" i="4"/>
  <c r="D202" i="4"/>
  <c r="H199" i="4"/>
  <c r="G199" i="4"/>
  <c r="F199" i="4"/>
  <c r="E199" i="4"/>
  <c r="D199" i="4"/>
  <c r="H187" i="4"/>
  <c r="G187" i="4"/>
  <c r="F187" i="4"/>
  <c r="E187" i="4"/>
  <c r="D187" i="4"/>
  <c r="H180" i="4"/>
  <c r="G180" i="4"/>
  <c r="F180" i="4"/>
  <c r="E180" i="4"/>
  <c r="D180" i="4"/>
  <c r="H172" i="4"/>
  <c r="G172" i="4"/>
  <c r="F172" i="4"/>
  <c r="E172" i="4"/>
  <c r="D172" i="4"/>
  <c r="H170" i="4"/>
  <c r="G170" i="4"/>
  <c r="F170" i="4"/>
  <c r="E170" i="4"/>
  <c r="D170" i="4"/>
  <c r="H158" i="4"/>
  <c r="G158" i="4"/>
  <c r="F158" i="4"/>
  <c r="E158" i="4"/>
  <c r="D158" i="4"/>
  <c r="H150" i="4"/>
  <c r="G150" i="4"/>
  <c r="F150" i="4"/>
  <c r="E150" i="4"/>
  <c r="D150" i="4"/>
  <c r="H140" i="4"/>
  <c r="G140" i="4"/>
  <c r="F140" i="4"/>
  <c r="E140" i="4"/>
  <c r="D140" i="4"/>
  <c r="H138" i="4"/>
  <c r="G138" i="4"/>
  <c r="F138" i="4"/>
  <c r="E138" i="4"/>
  <c r="D138" i="4"/>
  <c r="D126" i="4"/>
  <c r="H126" i="4"/>
  <c r="G126" i="4"/>
  <c r="F126" i="4"/>
  <c r="E126" i="4"/>
  <c r="H119" i="4"/>
  <c r="G119" i="4"/>
  <c r="F119" i="4"/>
  <c r="E119" i="4"/>
  <c r="D119" i="4"/>
  <c r="H107" i="4"/>
  <c r="G107" i="4"/>
  <c r="F107" i="4"/>
  <c r="E107" i="4"/>
  <c r="D107" i="4"/>
  <c r="H95" i="4"/>
  <c r="G95" i="4"/>
  <c r="F95" i="4"/>
  <c r="E95" i="4"/>
  <c r="D95" i="4"/>
  <c r="H87" i="4"/>
  <c r="G87" i="4"/>
  <c r="D252" i="4" l="1"/>
  <c r="F284" i="4"/>
  <c r="E284" i="4"/>
  <c r="G284" i="4"/>
  <c r="D284" i="4"/>
  <c r="H127" i="4"/>
  <c r="E188" i="4"/>
  <c r="F220" i="4"/>
  <c r="E252" i="4"/>
  <c r="G252" i="4"/>
  <c r="F252" i="4"/>
  <c r="E220" i="4"/>
  <c r="D220" i="4"/>
  <c r="G220" i="4"/>
  <c r="H188" i="4"/>
  <c r="D188" i="4"/>
  <c r="G188" i="4"/>
  <c r="F188" i="4"/>
  <c r="G127" i="4"/>
  <c r="F127" i="4"/>
  <c r="D127" i="4"/>
  <c r="E127" i="4"/>
  <c r="E159" i="4"/>
  <c r="D159" i="4"/>
  <c r="H159" i="4"/>
  <c r="H252" i="4"/>
  <c r="G159" i="4"/>
  <c r="F159" i="4"/>
  <c r="F87" i="4"/>
  <c r="E87" i="4"/>
  <c r="D87" i="4"/>
  <c r="H78" i="4"/>
  <c r="G78" i="4"/>
  <c r="F78" i="4"/>
  <c r="E78" i="4"/>
  <c r="D78" i="4"/>
  <c r="H75" i="4"/>
  <c r="G75" i="4"/>
  <c r="F75" i="4"/>
  <c r="E75" i="4"/>
  <c r="D75" i="4"/>
  <c r="H11" i="4"/>
  <c r="H31" i="4"/>
  <c r="H23" i="4"/>
  <c r="H13" i="4"/>
  <c r="G31" i="4"/>
  <c r="F31" i="4"/>
  <c r="E31" i="4"/>
  <c r="D31" i="4"/>
  <c r="F23" i="4"/>
  <c r="E23" i="4"/>
  <c r="D23" i="4"/>
  <c r="G13" i="4"/>
  <c r="F13" i="4"/>
  <c r="E13" i="4"/>
  <c r="D13" i="4"/>
  <c r="G11" i="4"/>
  <c r="F11" i="4"/>
  <c r="E11" i="4"/>
  <c r="D11" i="4"/>
  <c r="E96" i="4" l="1"/>
  <c r="H64" i="4"/>
  <c r="D96" i="4"/>
  <c r="H96" i="4"/>
  <c r="F96" i="4"/>
  <c r="D64" i="4"/>
  <c r="F64" i="4"/>
  <c r="E64" i="4"/>
  <c r="G96" i="4"/>
  <c r="D32" i="4"/>
  <c r="H32" i="4"/>
  <c r="G64" i="4"/>
  <c r="F32" i="4"/>
  <c r="E32" i="4"/>
  <c r="G32" i="4"/>
  <c r="D317" i="4" l="1"/>
  <c r="H317" i="4"/>
  <c r="E317" i="4"/>
  <c r="F317" i="4"/>
  <c r="G317" i="4"/>
</calcChain>
</file>

<file path=xl/sharedStrings.xml><?xml version="1.0" encoding="utf-8"?>
<sst xmlns="http://schemas.openxmlformats.org/spreadsheetml/2006/main" count="633" uniqueCount="219">
  <si>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</si>
  <si>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</si>
  <si>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</si>
  <si>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</si>
  <si>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</si>
  <si>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</si>
  <si>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</si>
  <si>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</si>
  <si>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</si>
  <si>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</si>
  <si>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</si>
  <si>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</si>
  <si>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</si>
  <si>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200/5</t>
  </si>
  <si>
    <t>2</t>
  </si>
  <si>
    <t>40/10/5</t>
  </si>
  <si>
    <t>Чай с сахаром</t>
  </si>
  <si>
    <t>180</t>
  </si>
  <si>
    <t>ЗАВТРАК 2</t>
  </si>
  <si>
    <t>799</t>
  </si>
  <si>
    <t>150</t>
  </si>
  <si>
    <t>ОБЕД</t>
  </si>
  <si>
    <t>200/6/5</t>
  </si>
  <si>
    <t>350</t>
  </si>
  <si>
    <t>30</t>
  </si>
  <si>
    <t>165</t>
  </si>
  <si>
    <t>Компот из сушеных яблок</t>
  </si>
  <si>
    <t>700</t>
  </si>
  <si>
    <t>Хлеб ржаной</t>
  </si>
  <si>
    <t>ПОЛДНИК</t>
  </si>
  <si>
    <t>100/20</t>
  </si>
  <si>
    <t>402</t>
  </si>
  <si>
    <t>701</t>
  </si>
  <si>
    <t>1004</t>
  </si>
  <si>
    <t>6</t>
  </si>
  <si>
    <t>ИТОГО ЗА ДЕНЬ:</t>
  </si>
  <si>
    <t>День 2</t>
  </si>
  <si>
    <t>Кофейный напиток с молоком</t>
  </si>
  <si>
    <t>3683</t>
  </si>
  <si>
    <t>Фрукты свежие (банан)</t>
  </si>
  <si>
    <t>200/15/6</t>
  </si>
  <si>
    <t>376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</si>
  <si>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</si>
  <si>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</si>
  <si>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</si>
  <si>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</si>
  <si>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</si>
  <si>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</si>
  <si>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</si>
  <si>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</si>
  <si>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316</t>
  </si>
  <si>
    <t>Рис припущенный</t>
  </si>
  <si>
    <t>Чай с молоком</t>
  </si>
  <si>
    <t>День 5</t>
  </si>
  <si>
    <t>Какао с молоком</t>
  </si>
  <si>
    <t>3681</t>
  </si>
  <si>
    <t>Фрукты свежие (яблоко)</t>
  </si>
  <si>
    <t>356</t>
  </si>
  <si>
    <t>321</t>
  </si>
  <si>
    <t>93</t>
  </si>
  <si>
    <t>Суп молочный с вермишелью и маслом сливочным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</si>
  <si>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</si>
  <si>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</si>
  <si>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</si>
  <si>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</si>
  <si>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</si>
  <si>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</si>
  <si>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</si>
  <si>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40/5/6</t>
  </si>
  <si>
    <t>День 10</t>
  </si>
  <si>
    <t>99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</si>
  <si>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</si>
  <si>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</si>
  <si>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</si>
  <si>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Итого:</t>
  </si>
  <si>
    <t>Неделя:</t>
  </si>
  <si>
    <t>первая</t>
  </si>
  <si>
    <t>День:</t>
  </si>
  <si>
    <t>понедельник</t>
  </si>
  <si>
    <t>вторник</t>
  </si>
  <si>
    <t>среда</t>
  </si>
  <si>
    <t>четверг</t>
  </si>
  <si>
    <t>пятница</t>
  </si>
  <si>
    <t>Компот из сухофруктов</t>
  </si>
  <si>
    <t>0.0</t>
  </si>
  <si>
    <t>вторая</t>
  </si>
  <si>
    <t>Молоко пастеризованное 2,5%</t>
  </si>
  <si>
    <t>Икра кабачковая(заводская упаковка)</t>
  </si>
  <si>
    <t>Свежие овощи (помидоры)</t>
  </si>
  <si>
    <t>Фрукты свежие (апельсин)</t>
  </si>
  <si>
    <t>Свежие овощи (огурец)</t>
  </si>
  <si>
    <t>Булочка домашняя</t>
  </si>
  <si>
    <t>Напиток из шиповника</t>
  </si>
  <si>
    <t xml:space="preserve">День: </t>
  </si>
  <si>
    <t>100/3</t>
  </si>
  <si>
    <t xml:space="preserve">Соль (на весь день) </t>
  </si>
  <si>
    <t>Запеканка из творога со сгущенным молоком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</si>
  <si>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деей в дошкольных организациях, Москва,Дели,2011</t>
  </si>
  <si>
    <t xml:space="preserve">Чай с сахаром </t>
  </si>
  <si>
    <t>702/1</t>
  </si>
  <si>
    <t>40/5</t>
  </si>
  <si>
    <t>Компот из изюма</t>
  </si>
  <si>
    <t>Кисель из свежемороженых ягод</t>
  </si>
  <si>
    <t>Кисель из свежемороженных ягод</t>
  </si>
  <si>
    <t>15час.</t>
  </si>
  <si>
    <t>Вода питьевая на день</t>
  </si>
  <si>
    <t>Чай с сахаром с лимоном</t>
  </si>
  <si>
    <t>Кондитерские изделия (печенье)</t>
  </si>
  <si>
    <t>РЦ,10.86.10.590.-003-17840891-2016</t>
  </si>
  <si>
    <t>Каша молочная из пшеной крупы с маслом сливочным</t>
  </si>
  <si>
    <t>120/10</t>
  </si>
  <si>
    <t>81/115</t>
  </si>
  <si>
    <t>Напиток из сухофруктов</t>
  </si>
  <si>
    <t>Компот из яблок сушеных</t>
  </si>
  <si>
    <t>Суп из овощей с тушкой  цыпленка бройлера, со сметаной</t>
  </si>
  <si>
    <t>Каша молочная из гречневой крупы с маслом сливочным</t>
  </si>
  <si>
    <t>Сок для детского питания (яблоко) заводская упаковка</t>
  </si>
  <si>
    <t xml:space="preserve">Соус молочный </t>
  </si>
  <si>
    <t>Макароны отварные, с маслом сливочным</t>
  </si>
  <si>
    <t>Каша молочная из кукурузной крупы с маслом сливочным</t>
  </si>
  <si>
    <t>Бутерброд с маслом сливочным</t>
  </si>
  <si>
    <t>Напиток из свежемороженных ягод</t>
  </si>
  <si>
    <t>Суп гороховый, с картофелем с говядиной,с гренками</t>
  </si>
  <si>
    <t>Бутерброд с маслом сливочным и сыром</t>
  </si>
  <si>
    <t>Борщ с  картофелем, с тушкой цыпленка бройлера, со сметаной</t>
  </si>
  <si>
    <t>Омлет натуральный с маслом сливочным</t>
  </si>
  <si>
    <t>Зеленый горошек ,отварной</t>
  </si>
  <si>
    <t>Биточки рыбные,запеченные с соусом сметанно-томатным</t>
  </si>
  <si>
    <t>Макароны отварные с сыром</t>
  </si>
  <si>
    <t>Рассольник с тушкой цыпленка бройлера,со сметаной</t>
  </si>
  <si>
    <t>Кнели из тушки цыпленка бройлера, запеченные</t>
  </si>
  <si>
    <t xml:space="preserve">Соус сметанно-луковый </t>
  </si>
  <si>
    <t>Гречка рассыпчатая  с маслом сливочным</t>
  </si>
  <si>
    <t>Кондитерские изделия (пряник)</t>
  </si>
  <si>
    <t>Плов из тушки цыпленка бройлера</t>
  </si>
  <si>
    <t>Каша молочная из овсянных хлопьев крупы с маслом сливочным</t>
  </si>
  <si>
    <t>Гречка рассыпчатая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</si>
  <si>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</si>
  <si>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</si>
  <si>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</si>
  <si>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Каша молочная из рисовой крупы с маслом сливочным</t>
  </si>
  <si>
    <t>Биточки из тушки цыпленка бройлера ,запеченые</t>
  </si>
  <si>
    <t>Соус сметанно-луковый</t>
  </si>
  <si>
    <t>Макароны отварные с маслом сливочным</t>
  </si>
  <si>
    <t>Каша молочная Дружба (рис+пшено)с маслом сливочным</t>
  </si>
  <si>
    <t>Бутерброд с джемом и маслом сливочным</t>
  </si>
  <si>
    <t>Бутерброд с джемом ,и маслом сливочным</t>
  </si>
  <si>
    <t xml:space="preserve">Кукуруза консервированная ,отварная </t>
  </si>
  <si>
    <t>Напиток из яблок сушеных</t>
  </si>
  <si>
    <t>Щи со свежей капусты с картофелем, с тушкой цыпленка бройлера,со  сметаной</t>
  </si>
  <si>
    <t>хлеб пшеничный йодированный</t>
  </si>
  <si>
    <t>Булочка  с повидлом</t>
  </si>
  <si>
    <t>Хлеб пшеничный йодированный</t>
  </si>
  <si>
    <t>Свекольник с картофелем,с тушкой цыпленка бройлера,со сметаной</t>
  </si>
  <si>
    <t>Ватрушка Королевская с творогом</t>
  </si>
  <si>
    <t>Рулет из рыбы (горбуша, кета)</t>
  </si>
  <si>
    <t>Суп Харчо с мясом говядины</t>
  </si>
  <si>
    <t xml:space="preserve"> Напиток витаминизированный "Витошка",в ассортименте</t>
  </si>
  <si>
    <t>Суп картофельный с крупой, с тушкой цыпленка бройлера,</t>
  </si>
  <si>
    <t>Морковь отварная (долькой)</t>
  </si>
  <si>
    <t>200/10</t>
  </si>
  <si>
    <t>83/121</t>
  </si>
  <si>
    <t>Ватрушка с творогом</t>
  </si>
  <si>
    <t>40/5/5</t>
  </si>
  <si>
    <t>Чай с сахаром и лимоном</t>
  </si>
  <si>
    <t>Свекла отварная ,долькой</t>
  </si>
  <si>
    <t>Печень говядины по-строгановски</t>
  </si>
  <si>
    <t>Снежок 2,5%</t>
  </si>
  <si>
    <t>Вареники ленивые с молоком сгущеным</t>
  </si>
  <si>
    <t>Жаркое по домашнему</t>
  </si>
  <si>
    <t>Каша жидкая молочная , из манной  крупы, с маслом сливочным</t>
  </si>
  <si>
    <t>Фрикадельки из тушки цыпленка бройлера,запеченные</t>
  </si>
  <si>
    <t xml:space="preserve">Капуста тушеная </t>
  </si>
  <si>
    <t>Биточки мясные,запеченые</t>
  </si>
  <si>
    <t>Свежие овощи(помидоры)</t>
  </si>
  <si>
    <t>Каша молочная из пшеничной  крупы с маслом сливочным</t>
  </si>
  <si>
    <t>Каша молочная из манной крупы  с маслом сливочным</t>
  </si>
  <si>
    <t>дети 7-11 лет (л-о)</t>
  </si>
  <si>
    <t>дети 7-11лет (л-о)</t>
  </si>
  <si>
    <t>90/30</t>
  </si>
  <si>
    <t>312а</t>
  </si>
  <si>
    <t>277а</t>
  </si>
  <si>
    <t>308а</t>
  </si>
  <si>
    <t>272 а/355</t>
  </si>
  <si>
    <t>306а</t>
  </si>
  <si>
    <t>304а</t>
  </si>
  <si>
    <t>283а</t>
  </si>
  <si>
    <t>9а/354</t>
  </si>
  <si>
    <t>16а</t>
  </si>
  <si>
    <t>Коктейль молочный</t>
  </si>
  <si>
    <t>Коктейль молочный 2,5%</t>
  </si>
  <si>
    <t>Суп картофельный с вермишелью, с фрикадельками к супу  из тушки цыпленка бройлера</t>
  </si>
  <si>
    <t>Суп картофельный с крупой  ,с фрикадельками  к супу из говядины</t>
  </si>
  <si>
    <t>87/122</t>
  </si>
  <si>
    <t>Шамля с куриным фаршем</t>
  </si>
  <si>
    <t>72а</t>
  </si>
  <si>
    <t>БИО Йогурт питьевой  2,5%</t>
  </si>
  <si>
    <t>250/5</t>
  </si>
  <si>
    <t>185-А</t>
  </si>
  <si>
    <t>393-А</t>
  </si>
  <si>
    <t>799-А</t>
  </si>
  <si>
    <t>93-А</t>
  </si>
  <si>
    <t>392,2-А</t>
  </si>
  <si>
    <t>188-А</t>
  </si>
  <si>
    <t>182-А</t>
  </si>
  <si>
    <t>397-А</t>
  </si>
  <si>
    <t>187-А</t>
  </si>
  <si>
    <t>183-А</t>
  </si>
  <si>
    <t>392.2-А</t>
  </si>
  <si>
    <t>181-А</t>
  </si>
  <si>
    <t>393-а</t>
  </si>
  <si>
    <t>186-А</t>
  </si>
  <si>
    <t>395-А</t>
  </si>
  <si>
    <t>180-А</t>
  </si>
  <si>
    <t>Кондитерские изделия (Пряник)</t>
  </si>
  <si>
    <t>150/3</t>
  </si>
  <si>
    <t>121а</t>
  </si>
  <si>
    <t>71а</t>
  </si>
  <si>
    <t>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</si>
</sst>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5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7" fillId="0" borderId="14" xfId="0" applyFont="1" applyBorder="1" applyAlignment="1">
      <alignment horizontal="center"/>
    </xf>
    <xf numFmtId="0" fontId="1" fillId="0" borderId="12" xfId="0" applyFont="1" applyBorder="1"/>
    <xf numFmtId="0" fontId="8" fillId="0" borderId="23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1" fillId="0" borderId="12" xfId="0" applyFont="1" applyBorder="1"/>
    <xf numFmtId="0" fontId="1" fillId="0" borderId="12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3" fillId="0" borderId="19" xfId="0" applyFont="1" applyBorder="1"/>
    <xf numFmtId="0" fontId="3" fillId="0" borderId="2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1" fontId="1" fillId="0" borderId="10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44</xdr:row>
      <xdr:rowOff>125837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250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0"/>
  <sheetViews>
    <sheetView view="pageBreakPreview" topLeftCell="A282" zoomScaleSheetLayoutView="100" workbookViewId="0">
      <selection activeCell="E299" sqref="E299"/>
    </sheetView>
  </sheetViews>
  <sheetFormatPr defaultRowHeight="12.75" x14ac:dyDescent="0.2"/>
  <cols>
    <col min="1" max="1" width="11" customWidth="1"/>
    <col min="2" max="2" width="41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75</v>
      </c>
      <c r="B1" s="6" t="s">
        <v>76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77</v>
      </c>
      <c r="B2" s="6" t="s">
        <v>78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177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33" t="s">
        <v>2</v>
      </c>
      <c r="B5" s="135" t="s">
        <v>3</v>
      </c>
      <c r="C5" s="137" t="s">
        <v>4</v>
      </c>
      <c r="D5" s="139" t="s">
        <v>1</v>
      </c>
      <c r="E5" s="139"/>
      <c r="F5" s="139"/>
      <c r="G5" s="140" t="s">
        <v>8</v>
      </c>
      <c r="H5" s="142" t="s">
        <v>9</v>
      </c>
      <c r="I5" s="144" t="s">
        <v>10</v>
      </c>
    </row>
    <row r="6" spans="1:11" s="6" customFormat="1" ht="30" customHeight="1" thickBot="1" x14ac:dyDescent="0.25">
      <c r="A6" s="134"/>
      <c r="B6" s="136"/>
      <c r="C6" s="138"/>
      <c r="D6" s="16" t="s">
        <v>5</v>
      </c>
      <c r="E6" s="16" t="s">
        <v>6</v>
      </c>
      <c r="F6" s="16" t="s">
        <v>7</v>
      </c>
      <c r="G6" s="141"/>
      <c r="H6" s="143"/>
      <c r="I6" s="145"/>
    </row>
    <row r="7" spans="1:11" s="7" customFormat="1" ht="15" customHeight="1" thickBot="1" x14ac:dyDescent="0.25">
      <c r="A7" s="130" t="s">
        <v>11</v>
      </c>
      <c r="B7" s="131"/>
      <c r="C7" s="131"/>
      <c r="D7" s="131"/>
      <c r="E7" s="131"/>
      <c r="F7" s="131"/>
      <c r="G7" s="131"/>
      <c r="H7" s="131"/>
      <c r="I7" s="132"/>
    </row>
    <row r="8" spans="1:11" ht="25.5" x14ac:dyDescent="0.2">
      <c r="A8" s="93" t="s">
        <v>12</v>
      </c>
      <c r="B8" s="96" t="s">
        <v>115</v>
      </c>
      <c r="C8" s="97" t="s">
        <v>197</v>
      </c>
      <c r="D8" s="98">
        <v>7.55</v>
      </c>
      <c r="E8" s="98">
        <v>9.65</v>
      </c>
      <c r="F8" s="98">
        <v>42.4</v>
      </c>
      <c r="G8" s="97">
        <v>299.2</v>
      </c>
      <c r="H8" s="97">
        <v>1.74</v>
      </c>
      <c r="I8" s="99" t="s">
        <v>198</v>
      </c>
    </row>
    <row r="9" spans="1:11" ht="15.75" customHeight="1" x14ac:dyDescent="0.2">
      <c r="A9" s="9"/>
      <c r="B9" s="10" t="s">
        <v>146</v>
      </c>
      <c r="C9" s="12" t="s">
        <v>15</v>
      </c>
      <c r="D9" s="17">
        <v>3.25</v>
      </c>
      <c r="E9" s="17">
        <v>3.46</v>
      </c>
      <c r="F9" s="17">
        <v>28.94</v>
      </c>
      <c r="G9" s="12">
        <v>150.5</v>
      </c>
      <c r="H9" s="12">
        <v>0.32</v>
      </c>
      <c r="I9" s="70" t="s">
        <v>14</v>
      </c>
    </row>
    <row r="10" spans="1:11" ht="14.25" customHeight="1" x14ac:dyDescent="0.2">
      <c r="A10" s="9"/>
      <c r="B10" s="10" t="s">
        <v>106</v>
      </c>
      <c r="C10" s="12">
        <v>200</v>
      </c>
      <c r="D10" s="17">
        <v>0.18</v>
      </c>
      <c r="E10" s="17">
        <v>0</v>
      </c>
      <c r="F10" s="17">
        <v>15.3</v>
      </c>
      <c r="G10" s="12">
        <v>65.2</v>
      </c>
      <c r="H10" s="12">
        <v>2.052</v>
      </c>
      <c r="I10" s="70" t="s">
        <v>199</v>
      </c>
    </row>
    <row r="11" spans="1:11" ht="15.75" x14ac:dyDescent="0.25">
      <c r="A11" s="23"/>
      <c r="B11" s="33" t="s">
        <v>74</v>
      </c>
      <c r="C11" s="34"/>
      <c r="D11" s="32">
        <f>SUM(D8:D10)</f>
        <v>10.98</v>
      </c>
      <c r="E11" s="32">
        <f>SUM(E8:E10)</f>
        <v>13.11</v>
      </c>
      <c r="F11" s="32">
        <f>SUM(F8:F10)</f>
        <v>86.64</v>
      </c>
      <c r="G11" s="31">
        <f>SUM(G8:G10)</f>
        <v>514.9</v>
      </c>
      <c r="H11" s="31">
        <f>SUM(H8+H9+H10)</f>
        <v>4.1120000000000001</v>
      </c>
      <c r="I11" s="71"/>
    </row>
    <row r="12" spans="1:11" ht="25.5" x14ac:dyDescent="0.2">
      <c r="A12" s="9" t="s">
        <v>18</v>
      </c>
      <c r="B12" s="10" t="s">
        <v>116</v>
      </c>
      <c r="C12" s="12">
        <v>200</v>
      </c>
      <c r="D12" s="17">
        <v>0</v>
      </c>
      <c r="E12" s="17">
        <v>0</v>
      </c>
      <c r="F12" s="17">
        <v>18.2</v>
      </c>
      <c r="G12" s="12">
        <v>87.2</v>
      </c>
      <c r="H12" s="12">
        <v>0</v>
      </c>
      <c r="I12" s="70" t="s">
        <v>200</v>
      </c>
    </row>
    <row r="13" spans="1:11" ht="15.75" x14ac:dyDescent="0.25">
      <c r="A13" s="35"/>
      <c r="B13" s="33" t="s">
        <v>74</v>
      </c>
      <c r="C13" s="36"/>
      <c r="D13" s="32">
        <f>SUM(D12)</f>
        <v>0</v>
      </c>
      <c r="E13" s="32">
        <f>SUM(E12)</f>
        <v>0</v>
      </c>
      <c r="F13" s="32">
        <f>SUM(F12)</f>
        <v>18.2</v>
      </c>
      <c r="G13" s="31">
        <f>SUM(G12)</f>
        <v>87.2</v>
      </c>
      <c r="H13" s="31">
        <f>SUM(H12)</f>
        <v>0</v>
      </c>
      <c r="I13" s="72"/>
    </row>
    <row r="14" spans="1:11" ht="16.5" customHeight="1" x14ac:dyDescent="0.2">
      <c r="A14" s="9" t="s">
        <v>21</v>
      </c>
      <c r="B14" s="10" t="s">
        <v>87</v>
      </c>
      <c r="C14" s="12">
        <v>100</v>
      </c>
      <c r="D14" s="17">
        <v>1.9</v>
      </c>
      <c r="E14" s="17">
        <v>9</v>
      </c>
      <c r="F14" s="17">
        <v>6</v>
      </c>
      <c r="G14" s="17">
        <v>120</v>
      </c>
      <c r="H14" s="12">
        <v>7</v>
      </c>
      <c r="I14" s="70" t="s">
        <v>216</v>
      </c>
    </row>
    <row r="15" spans="1:11" ht="25.5" x14ac:dyDescent="0.2">
      <c r="A15" s="9"/>
      <c r="B15" s="10" t="s">
        <v>124</v>
      </c>
      <c r="C15" s="12" t="s">
        <v>22</v>
      </c>
      <c r="D15" s="17">
        <v>4.26</v>
      </c>
      <c r="E15" s="17">
        <v>8.44</v>
      </c>
      <c r="F15" s="17">
        <v>11.76</v>
      </c>
      <c r="G15" s="12">
        <v>140.63999999999999</v>
      </c>
      <c r="H15" s="12">
        <v>17.399999999999999</v>
      </c>
      <c r="I15" s="70">
        <v>57</v>
      </c>
    </row>
    <row r="16" spans="1:11" ht="25.5" x14ac:dyDescent="0.2">
      <c r="A16" s="9"/>
      <c r="B16" s="10" t="s">
        <v>130</v>
      </c>
      <c r="C16" s="12">
        <v>90</v>
      </c>
      <c r="D16" s="17">
        <v>16.3</v>
      </c>
      <c r="E16" s="17">
        <v>18.2</v>
      </c>
      <c r="F16" s="17">
        <v>4.8</v>
      </c>
      <c r="G16" s="12">
        <v>247</v>
      </c>
      <c r="H16" s="12">
        <v>1.5660000000000001</v>
      </c>
      <c r="I16" s="70" t="s">
        <v>180</v>
      </c>
      <c r="K16" s="68"/>
    </row>
    <row r="17" spans="1:9" x14ac:dyDescent="0.2">
      <c r="A17" s="9"/>
      <c r="B17" s="10" t="s">
        <v>117</v>
      </c>
      <c r="C17" s="12" t="s">
        <v>24</v>
      </c>
      <c r="D17" s="17">
        <v>0.64</v>
      </c>
      <c r="E17" s="17">
        <v>1.48</v>
      </c>
      <c r="F17" s="17">
        <v>2.19</v>
      </c>
      <c r="G17" s="12">
        <v>24.13</v>
      </c>
      <c r="H17" s="12">
        <v>7.1999999999999995E-2</v>
      </c>
      <c r="I17" s="70" t="s">
        <v>23</v>
      </c>
    </row>
    <row r="18" spans="1:9" x14ac:dyDescent="0.2">
      <c r="A18" s="9"/>
      <c r="B18" s="10" t="s">
        <v>118</v>
      </c>
      <c r="C18" s="12">
        <v>150</v>
      </c>
      <c r="D18" s="17">
        <v>6</v>
      </c>
      <c r="E18" s="17">
        <v>4.34</v>
      </c>
      <c r="F18" s="17">
        <v>36.630000000000003</v>
      </c>
      <c r="G18" s="12">
        <v>209.26</v>
      </c>
      <c r="H18" s="12">
        <v>0</v>
      </c>
      <c r="I18" s="70">
        <v>204</v>
      </c>
    </row>
    <row r="19" spans="1:9" x14ac:dyDescent="0.2">
      <c r="A19" s="9"/>
      <c r="B19" s="10" t="s">
        <v>83</v>
      </c>
      <c r="C19" s="12" t="s">
        <v>17</v>
      </c>
      <c r="D19" s="17">
        <v>0.09</v>
      </c>
      <c r="E19" s="17" t="s">
        <v>84</v>
      </c>
      <c r="F19" s="17">
        <v>14.69</v>
      </c>
      <c r="G19" s="12">
        <v>55.94</v>
      </c>
      <c r="H19" s="12">
        <v>0</v>
      </c>
      <c r="I19" s="70">
        <v>377</v>
      </c>
    </row>
    <row r="20" spans="1:9" x14ac:dyDescent="0.2">
      <c r="A20" s="9"/>
      <c r="B20" s="10" t="s">
        <v>28</v>
      </c>
      <c r="C20" s="12">
        <v>30</v>
      </c>
      <c r="D20" s="17">
        <v>1.98</v>
      </c>
      <c r="E20" s="17">
        <v>0.36</v>
      </c>
      <c r="F20" s="17">
        <v>10.02</v>
      </c>
      <c r="G20" s="12">
        <v>52.2</v>
      </c>
      <c r="H20" s="12">
        <v>0</v>
      </c>
      <c r="I20" s="70" t="s">
        <v>27</v>
      </c>
    </row>
    <row r="21" spans="1:9" x14ac:dyDescent="0.2">
      <c r="A21" s="9"/>
      <c r="B21" s="10" t="s">
        <v>152</v>
      </c>
      <c r="C21" s="12">
        <v>30</v>
      </c>
      <c r="D21" s="17">
        <v>2.37</v>
      </c>
      <c r="E21" s="17">
        <v>0.3</v>
      </c>
      <c r="F21" s="17">
        <v>14.49</v>
      </c>
      <c r="G21" s="12">
        <v>70.5</v>
      </c>
      <c r="H21" s="12">
        <v>0</v>
      </c>
      <c r="I21" s="70">
        <v>701</v>
      </c>
    </row>
    <row r="22" spans="1:9" ht="29.25" customHeight="1" x14ac:dyDescent="0.2">
      <c r="A22" s="117" t="s">
        <v>104</v>
      </c>
      <c r="B22" s="122" t="s">
        <v>157</v>
      </c>
      <c r="C22" s="12">
        <v>50</v>
      </c>
      <c r="D22" s="17"/>
      <c r="E22" s="17"/>
      <c r="F22" s="17">
        <v>4.75</v>
      </c>
      <c r="G22" s="12">
        <v>20</v>
      </c>
      <c r="H22" s="12">
        <v>5</v>
      </c>
      <c r="I22" s="119" t="s">
        <v>108</v>
      </c>
    </row>
    <row r="23" spans="1:9" ht="15.75" x14ac:dyDescent="0.25">
      <c r="A23" s="37"/>
      <c r="B23" s="33" t="s">
        <v>74</v>
      </c>
      <c r="C23" s="34"/>
      <c r="D23" s="32">
        <f>SUM(D14:D21)</f>
        <v>33.54</v>
      </c>
      <c r="E23" s="32">
        <f>SUM(E14:E21)</f>
        <v>42.11999999999999</v>
      </c>
      <c r="F23" s="32">
        <f>SUM(F14:F21)</f>
        <v>100.58</v>
      </c>
      <c r="G23" s="31">
        <f>SUM(G14:G22)</f>
        <v>939.67000000000007</v>
      </c>
      <c r="H23" s="32">
        <f>SUM(H14+H15+H16+H17+H18+H19+H20+H21)</f>
        <v>26.037999999999997</v>
      </c>
      <c r="I23" s="71"/>
    </row>
    <row r="24" spans="1:9" x14ac:dyDescent="0.2">
      <c r="A24" s="9" t="s">
        <v>29</v>
      </c>
      <c r="B24" s="10" t="s">
        <v>168</v>
      </c>
      <c r="C24" s="12" t="s">
        <v>30</v>
      </c>
      <c r="D24" s="17">
        <v>15.61</v>
      </c>
      <c r="E24" s="17">
        <v>11.19</v>
      </c>
      <c r="F24" s="17">
        <v>14.83</v>
      </c>
      <c r="G24" s="12">
        <v>220.94</v>
      </c>
      <c r="H24" s="12">
        <v>0.4</v>
      </c>
      <c r="I24" s="70">
        <v>230</v>
      </c>
    </row>
    <row r="25" spans="1:9" hidden="1" x14ac:dyDescent="0.2">
      <c r="A25" s="112"/>
      <c r="B25" s="10"/>
      <c r="C25" s="12"/>
      <c r="D25" s="17"/>
      <c r="E25" s="17"/>
      <c r="F25" s="17"/>
      <c r="G25" s="12"/>
      <c r="H25" s="12"/>
      <c r="I25" s="70"/>
    </row>
    <row r="26" spans="1:9" x14ac:dyDescent="0.2">
      <c r="A26" s="9"/>
      <c r="B26" s="10" t="s">
        <v>86</v>
      </c>
      <c r="C26" s="12" t="s">
        <v>17</v>
      </c>
      <c r="D26" s="17">
        <v>5.22</v>
      </c>
      <c r="E26" s="17">
        <v>4.5</v>
      </c>
      <c r="F26" s="17">
        <v>8.64</v>
      </c>
      <c r="G26" s="12">
        <v>97.2</v>
      </c>
      <c r="H26" s="12">
        <v>2.34</v>
      </c>
      <c r="I26" s="70" t="s">
        <v>31</v>
      </c>
    </row>
    <row r="27" spans="1:9" x14ac:dyDescent="0.2">
      <c r="A27" s="9"/>
      <c r="B27" s="10" t="s">
        <v>152</v>
      </c>
      <c r="C27" s="12">
        <v>15</v>
      </c>
      <c r="D27" s="17">
        <v>1.2</v>
      </c>
      <c r="E27" s="17">
        <v>0.15</v>
      </c>
      <c r="F27" s="17">
        <v>7.5</v>
      </c>
      <c r="G27" s="12">
        <v>35</v>
      </c>
      <c r="H27" s="12">
        <v>0</v>
      </c>
      <c r="I27" s="70">
        <v>701</v>
      </c>
    </row>
    <row r="28" spans="1:9" hidden="1" x14ac:dyDescent="0.2">
      <c r="A28" s="9"/>
      <c r="B28" s="10"/>
      <c r="C28" s="12"/>
      <c r="D28" s="17"/>
      <c r="E28" s="17"/>
      <c r="F28" s="17"/>
      <c r="G28" s="12"/>
      <c r="H28" s="12"/>
      <c r="I28" s="70"/>
    </row>
    <row r="29" spans="1:9" x14ac:dyDescent="0.2">
      <c r="A29" s="9"/>
      <c r="B29" s="10" t="s">
        <v>43</v>
      </c>
      <c r="C29" s="12">
        <v>20</v>
      </c>
      <c r="D29" s="17">
        <v>2.25</v>
      </c>
      <c r="E29" s="17">
        <v>2.94</v>
      </c>
      <c r="F29" s="17">
        <v>22.32</v>
      </c>
      <c r="G29" s="12">
        <v>125.1</v>
      </c>
      <c r="H29" s="12">
        <v>0</v>
      </c>
      <c r="I29" s="70" t="s">
        <v>42</v>
      </c>
    </row>
    <row r="30" spans="1:9" x14ac:dyDescent="0.2">
      <c r="A30" s="54"/>
      <c r="B30" s="81" t="s">
        <v>105</v>
      </c>
      <c r="C30" s="82">
        <v>300</v>
      </c>
      <c r="D30" s="83"/>
      <c r="E30" s="83"/>
      <c r="F30" s="83"/>
      <c r="G30" s="82"/>
      <c r="H30" s="82"/>
      <c r="I30" s="79"/>
    </row>
    <row r="31" spans="1:9" ht="15.75" thickBot="1" x14ac:dyDescent="0.3">
      <c r="A31" s="38"/>
      <c r="B31" s="39" t="s">
        <v>74</v>
      </c>
      <c r="C31" s="13"/>
      <c r="D31" s="18">
        <f>SUM(D24:D29)</f>
        <v>24.279999999999998</v>
      </c>
      <c r="E31" s="18">
        <f>SUM(E24:E29)</f>
        <v>18.78</v>
      </c>
      <c r="F31" s="18">
        <f>SUM(F24:F29)</f>
        <v>53.29</v>
      </c>
      <c r="G31" s="13">
        <f>SUM(G24:G29)</f>
        <v>478.24</v>
      </c>
      <c r="H31" s="13">
        <f>SUM(H24+H26+H27+H28+H29)</f>
        <v>2.7399999999999998</v>
      </c>
      <c r="I31" s="73"/>
    </row>
    <row r="32" spans="1:9" s="7" customFormat="1" ht="21" customHeight="1" thickBot="1" x14ac:dyDescent="0.3">
      <c r="A32" s="128" t="s">
        <v>35</v>
      </c>
      <c r="B32" s="129"/>
      <c r="C32" s="50">
        <v>1596</v>
      </c>
      <c r="D32" s="51">
        <f>SUM(D11+D13+D23+D31)</f>
        <v>68.8</v>
      </c>
      <c r="E32" s="51">
        <f>SUM(E11+E13+E23+E31)</f>
        <v>74.009999999999991</v>
      </c>
      <c r="F32" s="51">
        <f>SUM(F11+F13+F23+F31)</f>
        <v>258.71000000000004</v>
      </c>
      <c r="G32" s="50">
        <f>SUM(G11+G13+G23+G31)</f>
        <v>2020.01</v>
      </c>
      <c r="H32" s="51">
        <f>SUM(H11+H13+H23+H31)</f>
        <v>32.89</v>
      </c>
      <c r="I32" s="74"/>
    </row>
    <row r="33" spans="1:9" s="7" customFormat="1" ht="15.75" x14ac:dyDescent="0.25">
      <c r="A33" s="102"/>
      <c r="B33" s="102"/>
      <c r="C33" s="103"/>
      <c r="D33" s="104"/>
      <c r="E33" s="104"/>
      <c r="F33" s="104"/>
      <c r="G33" s="102"/>
      <c r="H33" s="102"/>
      <c r="I33" s="102"/>
    </row>
    <row r="34" spans="1:9" s="7" customFormat="1" ht="15.75" x14ac:dyDescent="0.25">
      <c r="A34" s="100" t="s">
        <v>75</v>
      </c>
      <c r="B34" s="100" t="s">
        <v>76</v>
      </c>
      <c r="C34" s="103"/>
      <c r="D34" s="104"/>
      <c r="E34" s="104"/>
      <c r="F34" s="104"/>
      <c r="G34" s="102"/>
      <c r="H34" s="102"/>
      <c r="I34" s="102"/>
    </row>
    <row r="35" spans="1:9" s="7" customFormat="1" ht="15.75" x14ac:dyDescent="0.25">
      <c r="A35" s="100" t="s">
        <v>93</v>
      </c>
      <c r="B35" s="100" t="s">
        <v>79</v>
      </c>
      <c r="C35" s="103"/>
      <c r="D35" s="104"/>
      <c r="E35" s="104"/>
      <c r="F35" s="104"/>
      <c r="G35" s="102"/>
      <c r="H35" s="102"/>
      <c r="I35" s="102"/>
    </row>
    <row r="36" spans="1:9" s="7" customFormat="1" ht="18" customHeight="1" thickBot="1" x14ac:dyDescent="0.3">
      <c r="A36" s="100" t="s">
        <v>0</v>
      </c>
      <c r="B36" s="100" t="s">
        <v>177</v>
      </c>
      <c r="C36" s="103"/>
      <c r="D36" s="104"/>
      <c r="E36" s="104"/>
      <c r="F36" s="104"/>
      <c r="G36" s="102"/>
      <c r="H36" s="102"/>
      <c r="I36" s="102"/>
    </row>
    <row r="37" spans="1:9" s="7" customFormat="1" ht="13.5" customHeight="1" x14ac:dyDescent="0.2">
      <c r="A37" s="165" t="s">
        <v>2</v>
      </c>
      <c r="B37" s="167" t="s">
        <v>3</v>
      </c>
      <c r="C37" s="137" t="s">
        <v>4</v>
      </c>
      <c r="D37" s="139" t="s">
        <v>1</v>
      </c>
      <c r="E37" s="139"/>
      <c r="F37" s="139"/>
      <c r="G37" s="140" t="s">
        <v>8</v>
      </c>
      <c r="H37" s="140" t="s">
        <v>9</v>
      </c>
      <c r="I37" s="150" t="s">
        <v>10</v>
      </c>
    </row>
    <row r="38" spans="1:9" s="7" customFormat="1" ht="53.25" customHeight="1" thickBot="1" x14ac:dyDescent="0.25">
      <c r="A38" s="166"/>
      <c r="B38" s="168"/>
      <c r="C38" s="169"/>
      <c r="D38" s="109" t="s">
        <v>5</v>
      </c>
      <c r="E38" s="109" t="s">
        <v>6</v>
      </c>
      <c r="F38" s="109" t="s">
        <v>7</v>
      </c>
      <c r="G38" s="149"/>
      <c r="H38" s="149"/>
      <c r="I38" s="151"/>
    </row>
    <row r="39" spans="1:9" s="7" customFormat="1" ht="15" customHeight="1" thickBot="1" x14ac:dyDescent="0.25">
      <c r="A39" s="146" t="s">
        <v>36</v>
      </c>
      <c r="B39" s="147"/>
      <c r="C39" s="147"/>
      <c r="D39" s="147"/>
      <c r="E39" s="147"/>
      <c r="F39" s="147"/>
      <c r="G39" s="147"/>
      <c r="H39" s="147"/>
      <c r="I39" s="148"/>
    </row>
    <row r="40" spans="1:9" ht="25.5" x14ac:dyDescent="0.2">
      <c r="A40" s="93" t="s">
        <v>12</v>
      </c>
      <c r="B40" s="10" t="s">
        <v>60</v>
      </c>
      <c r="C40" s="121" t="s">
        <v>197</v>
      </c>
      <c r="D40" s="98">
        <v>4.8</v>
      </c>
      <c r="E40" s="98">
        <v>7.6</v>
      </c>
      <c r="F40" s="98">
        <v>19.5</v>
      </c>
      <c r="G40" s="97">
        <v>240</v>
      </c>
      <c r="H40" s="97">
        <v>0</v>
      </c>
      <c r="I40" s="99" t="s">
        <v>201</v>
      </c>
    </row>
    <row r="41" spans="1:9" x14ac:dyDescent="0.2">
      <c r="A41" s="9"/>
      <c r="B41" s="10" t="s">
        <v>120</v>
      </c>
      <c r="C41" s="12" t="s">
        <v>100</v>
      </c>
      <c r="D41" s="17">
        <v>3.22</v>
      </c>
      <c r="E41" s="17">
        <v>3.48</v>
      </c>
      <c r="F41" s="17">
        <v>19.399999999999999</v>
      </c>
      <c r="G41" s="12">
        <v>113.74</v>
      </c>
      <c r="H41" s="12">
        <v>0</v>
      </c>
      <c r="I41" s="70">
        <v>1</v>
      </c>
    </row>
    <row r="42" spans="1:9" x14ac:dyDescent="0.2">
      <c r="A42" s="9"/>
      <c r="B42" s="10" t="s">
        <v>16</v>
      </c>
      <c r="C42" s="12">
        <v>200</v>
      </c>
      <c r="D42" s="17">
        <v>0.06</v>
      </c>
      <c r="E42" s="17">
        <v>0</v>
      </c>
      <c r="F42" s="17">
        <v>11.2</v>
      </c>
      <c r="G42" s="12">
        <v>42.1</v>
      </c>
      <c r="H42" s="12">
        <v>3.5999999999999997E-2</v>
      </c>
      <c r="I42" s="70" t="s">
        <v>202</v>
      </c>
    </row>
    <row r="43" spans="1:9" ht="15" x14ac:dyDescent="0.25">
      <c r="A43" s="23"/>
      <c r="B43" s="30" t="s">
        <v>74</v>
      </c>
      <c r="C43" s="31"/>
      <c r="D43" s="32">
        <f>SUM(D40:D42)</f>
        <v>8.08</v>
      </c>
      <c r="E43" s="32">
        <f>SUM(E40:E42)</f>
        <v>11.08</v>
      </c>
      <c r="F43" s="32">
        <f>SUM(F40:F42)</f>
        <v>50.099999999999994</v>
      </c>
      <c r="G43" s="31">
        <f>SUM(G40:G42)</f>
        <v>395.84000000000003</v>
      </c>
      <c r="H43" s="31">
        <f>SUM(H40:H42)</f>
        <v>3.5999999999999997E-2</v>
      </c>
      <c r="I43" s="76"/>
    </row>
    <row r="44" spans="1:9" x14ac:dyDescent="0.2">
      <c r="A44" s="9" t="s">
        <v>18</v>
      </c>
      <c r="B44" s="10" t="s">
        <v>121</v>
      </c>
      <c r="C44" s="12" t="s">
        <v>20</v>
      </c>
      <c r="D44" s="17">
        <v>0.06</v>
      </c>
      <c r="E44" s="17">
        <v>0.01</v>
      </c>
      <c r="F44" s="17">
        <v>17.3</v>
      </c>
      <c r="G44" s="12">
        <v>70</v>
      </c>
      <c r="H44" s="12">
        <v>39</v>
      </c>
      <c r="I44" s="70">
        <v>7</v>
      </c>
    </row>
    <row r="45" spans="1:9" x14ac:dyDescent="0.2">
      <c r="A45" s="9"/>
      <c r="B45" s="10" t="s">
        <v>39</v>
      </c>
      <c r="C45" s="12">
        <v>100</v>
      </c>
      <c r="D45" s="17">
        <v>1.5</v>
      </c>
      <c r="E45" s="17">
        <v>0.5</v>
      </c>
      <c r="F45" s="17">
        <v>21</v>
      </c>
      <c r="G45" s="12">
        <v>83</v>
      </c>
      <c r="H45" s="12">
        <v>10</v>
      </c>
      <c r="I45" s="70" t="s">
        <v>38</v>
      </c>
    </row>
    <row r="46" spans="1:9" ht="15" x14ac:dyDescent="0.25">
      <c r="A46" s="23"/>
      <c r="B46" s="30" t="s">
        <v>74</v>
      </c>
      <c r="C46" s="31"/>
      <c r="D46" s="32">
        <f>SUM(D44:D45)</f>
        <v>1.56</v>
      </c>
      <c r="E46" s="32">
        <f>SUM(E44:E45)</f>
        <v>0.51</v>
      </c>
      <c r="F46" s="32">
        <f>SUM(F44:F45)</f>
        <v>38.299999999999997</v>
      </c>
      <c r="G46" s="31">
        <f>SUM(G44:G45)</f>
        <v>153</v>
      </c>
      <c r="H46" s="31">
        <f>SUM(H44:H45)</f>
        <v>49</v>
      </c>
      <c r="I46" s="76"/>
    </row>
    <row r="47" spans="1:9" x14ac:dyDescent="0.2">
      <c r="A47" s="9" t="s">
        <v>21</v>
      </c>
      <c r="B47" s="10" t="s">
        <v>88</v>
      </c>
      <c r="C47" s="12">
        <v>100</v>
      </c>
      <c r="D47" s="17">
        <v>0.6</v>
      </c>
      <c r="E47" s="17">
        <v>0.2</v>
      </c>
      <c r="F47" s="17">
        <v>4.2</v>
      </c>
      <c r="G47" s="77">
        <v>19.899999999999999</v>
      </c>
      <c r="H47" s="12">
        <v>45</v>
      </c>
      <c r="I47" s="70" t="s">
        <v>217</v>
      </c>
    </row>
    <row r="48" spans="1:9" ht="25.5" x14ac:dyDescent="0.2">
      <c r="A48" s="9"/>
      <c r="B48" s="10" t="s">
        <v>122</v>
      </c>
      <c r="C48" s="12" t="s">
        <v>40</v>
      </c>
      <c r="D48" s="17">
        <v>4.2</v>
      </c>
      <c r="E48" s="17">
        <v>5.34</v>
      </c>
      <c r="F48" s="17">
        <v>18.52</v>
      </c>
      <c r="G48" s="12">
        <v>134.66</v>
      </c>
      <c r="H48" s="12">
        <v>0.10299999999999999</v>
      </c>
      <c r="I48" s="70" t="s">
        <v>111</v>
      </c>
    </row>
    <row r="49" spans="1:9" x14ac:dyDescent="0.2">
      <c r="A49" s="69"/>
      <c r="B49" s="10" t="s">
        <v>169</v>
      </c>
      <c r="C49" s="12">
        <v>220</v>
      </c>
      <c r="D49" s="17">
        <v>15.16</v>
      </c>
      <c r="E49" s="17">
        <v>25.52</v>
      </c>
      <c r="F49" s="17">
        <v>21.35</v>
      </c>
      <c r="G49" s="12">
        <v>377</v>
      </c>
      <c r="H49" s="12">
        <v>35.75</v>
      </c>
      <c r="I49" s="70" t="s">
        <v>181</v>
      </c>
    </row>
    <row r="50" spans="1:9" hidden="1" x14ac:dyDescent="0.2">
      <c r="A50" s="69"/>
      <c r="B50" s="10"/>
      <c r="C50" s="12"/>
      <c r="D50" s="17"/>
      <c r="E50" s="17"/>
      <c r="F50" s="17"/>
      <c r="G50" s="12"/>
      <c r="H50" s="12"/>
      <c r="I50" s="70"/>
    </row>
    <row r="51" spans="1:9" hidden="1" x14ac:dyDescent="0.2">
      <c r="A51" s="120"/>
      <c r="B51" s="10"/>
      <c r="C51" s="12"/>
      <c r="D51" s="17"/>
      <c r="E51" s="17"/>
      <c r="F51" s="17"/>
      <c r="G51" s="12"/>
      <c r="H51" s="12"/>
      <c r="I51" s="70"/>
    </row>
    <row r="52" spans="1:9" x14ac:dyDescent="0.2">
      <c r="A52" s="9"/>
      <c r="B52" s="10" t="s">
        <v>113</v>
      </c>
      <c r="C52" s="12" t="s">
        <v>17</v>
      </c>
      <c r="D52" s="17">
        <v>0.86</v>
      </c>
      <c r="E52" s="17">
        <v>0.04</v>
      </c>
      <c r="F52" s="17">
        <v>37.19</v>
      </c>
      <c r="G52" s="12">
        <v>155.47999999999999</v>
      </c>
      <c r="H52" s="12">
        <v>0.79200000000000004</v>
      </c>
      <c r="I52" s="70" t="s">
        <v>41</v>
      </c>
    </row>
    <row r="53" spans="1:9" x14ac:dyDescent="0.2">
      <c r="A53" s="9"/>
      <c r="B53" s="10" t="s">
        <v>28</v>
      </c>
      <c r="C53" s="12" t="s">
        <v>24</v>
      </c>
      <c r="D53" s="17">
        <v>1.98</v>
      </c>
      <c r="E53" s="17">
        <v>0.36</v>
      </c>
      <c r="F53" s="17">
        <v>10.02</v>
      </c>
      <c r="G53" s="12">
        <v>52.2</v>
      </c>
      <c r="H53" s="12">
        <v>0</v>
      </c>
      <c r="I53" s="70">
        <v>700</v>
      </c>
    </row>
    <row r="54" spans="1:9" x14ac:dyDescent="0.2">
      <c r="A54" s="9"/>
      <c r="B54" s="10" t="s">
        <v>152</v>
      </c>
      <c r="C54" s="12" t="s">
        <v>24</v>
      </c>
      <c r="D54" s="17">
        <v>2.37</v>
      </c>
      <c r="E54" s="17">
        <v>0.3</v>
      </c>
      <c r="F54" s="17">
        <v>14.49</v>
      </c>
      <c r="G54" s="12">
        <v>70.5</v>
      </c>
      <c r="H54" s="12">
        <v>0</v>
      </c>
      <c r="I54" s="70" t="s">
        <v>32</v>
      </c>
    </row>
    <row r="55" spans="1:9" ht="25.5" x14ac:dyDescent="0.2">
      <c r="A55" s="117" t="s">
        <v>104</v>
      </c>
      <c r="B55" s="122" t="s">
        <v>157</v>
      </c>
      <c r="C55" s="12">
        <v>50</v>
      </c>
      <c r="D55" s="17"/>
      <c r="E55" s="17"/>
      <c r="F55" s="17">
        <v>4.75</v>
      </c>
      <c r="G55" s="12">
        <v>20</v>
      </c>
      <c r="H55" s="12">
        <v>5</v>
      </c>
      <c r="I55" s="119" t="s">
        <v>108</v>
      </c>
    </row>
    <row r="56" spans="1:9" ht="15" x14ac:dyDescent="0.25">
      <c r="A56" s="23"/>
      <c r="B56" s="30" t="s">
        <v>74</v>
      </c>
      <c r="C56" s="31"/>
      <c r="D56" s="32">
        <f>SUM(D47:D54)</f>
        <v>25.17</v>
      </c>
      <c r="E56" s="32">
        <f>SUM(E47:E54)</f>
        <v>31.759999999999998</v>
      </c>
      <c r="F56" s="32">
        <f>SUM(F47:F54)</f>
        <v>105.76999999999998</v>
      </c>
      <c r="G56" s="78">
        <f>SUM(G47:G54)</f>
        <v>809.74</v>
      </c>
      <c r="H56" s="31">
        <f>SUM(H47+H48+H49+H50+H52+H53+H54)</f>
        <v>81.64500000000001</v>
      </c>
      <c r="I56" s="70"/>
    </row>
    <row r="57" spans="1:9" ht="25.5" x14ac:dyDescent="0.2">
      <c r="A57" s="9" t="s">
        <v>29</v>
      </c>
      <c r="B57" s="10" t="s">
        <v>170</v>
      </c>
      <c r="C57" s="12" t="s">
        <v>13</v>
      </c>
      <c r="D57" s="17">
        <v>6</v>
      </c>
      <c r="E57" s="17">
        <v>7.04</v>
      </c>
      <c r="F57" s="17">
        <v>33.200000000000003</v>
      </c>
      <c r="G57" s="12">
        <v>219</v>
      </c>
      <c r="H57" s="12">
        <v>0.56000000000000005</v>
      </c>
      <c r="I57" s="70">
        <v>183</v>
      </c>
    </row>
    <row r="58" spans="1:9" x14ac:dyDescent="0.2">
      <c r="A58" s="115"/>
      <c r="B58" s="10" t="s">
        <v>151</v>
      </c>
      <c r="C58" s="12">
        <v>75</v>
      </c>
      <c r="D58" s="17">
        <v>5.14</v>
      </c>
      <c r="E58" s="17">
        <v>2.38</v>
      </c>
      <c r="F58" s="17">
        <v>31.42</v>
      </c>
      <c r="G58" s="12">
        <v>166.94</v>
      </c>
      <c r="H58" s="12">
        <v>0</v>
      </c>
      <c r="I58" s="70">
        <v>458</v>
      </c>
    </row>
    <row r="59" spans="1:9" x14ac:dyDescent="0.2">
      <c r="A59" s="9"/>
      <c r="B59" s="10" t="s">
        <v>37</v>
      </c>
      <c r="C59" s="12" t="s">
        <v>17</v>
      </c>
      <c r="D59" s="17">
        <v>3.02</v>
      </c>
      <c r="E59" s="17">
        <v>3.31</v>
      </c>
      <c r="F59" s="17">
        <v>14.65</v>
      </c>
      <c r="G59" s="12">
        <v>99.32</v>
      </c>
      <c r="H59" s="12">
        <v>1.17</v>
      </c>
      <c r="I59" s="70">
        <v>395</v>
      </c>
    </row>
    <row r="60" spans="1:9" x14ac:dyDescent="0.2">
      <c r="A60" s="9"/>
      <c r="B60" s="10" t="s">
        <v>152</v>
      </c>
      <c r="C60" s="12">
        <v>15</v>
      </c>
      <c r="D60" s="17">
        <v>1.19</v>
      </c>
      <c r="E60" s="17">
        <v>0.15</v>
      </c>
      <c r="F60" s="17">
        <v>7.24</v>
      </c>
      <c r="G60" s="12">
        <v>32.04</v>
      </c>
      <c r="H60" s="12">
        <v>0</v>
      </c>
      <c r="I60" s="70">
        <v>701</v>
      </c>
    </row>
    <row r="61" spans="1:9" hidden="1" x14ac:dyDescent="0.2">
      <c r="A61" s="54"/>
      <c r="B61" s="81" t="s">
        <v>47</v>
      </c>
      <c r="C61" s="82"/>
      <c r="D61" s="83"/>
      <c r="E61" s="83"/>
      <c r="F61" s="83"/>
      <c r="G61" s="82"/>
      <c r="H61" s="82"/>
      <c r="I61" s="79"/>
    </row>
    <row r="62" spans="1:9" x14ac:dyDescent="0.2">
      <c r="A62" s="54"/>
      <c r="B62" s="81" t="s">
        <v>105</v>
      </c>
      <c r="C62" s="82">
        <v>300</v>
      </c>
      <c r="D62" s="83"/>
      <c r="E62" s="83"/>
      <c r="F62" s="83"/>
      <c r="G62" s="82"/>
      <c r="H62" s="82"/>
      <c r="I62" s="79"/>
    </row>
    <row r="63" spans="1:9" ht="15.75" thickBot="1" x14ac:dyDescent="0.3">
      <c r="A63" s="11"/>
      <c r="B63" s="39" t="s">
        <v>74</v>
      </c>
      <c r="C63" s="40"/>
      <c r="D63" s="41">
        <f>SUM(D57:D61)</f>
        <v>15.35</v>
      </c>
      <c r="E63" s="41">
        <f>SUM(E57:E61)</f>
        <v>12.88</v>
      </c>
      <c r="F63" s="41">
        <f>SUM(F57:F61)</f>
        <v>86.51</v>
      </c>
      <c r="G63" s="40">
        <f>SUM(G57:G61)</f>
        <v>517.29999999999995</v>
      </c>
      <c r="H63" s="40">
        <f>SUM(H57:H61)</f>
        <v>1.73</v>
      </c>
      <c r="I63" s="79"/>
    </row>
    <row r="64" spans="1:9" s="7" customFormat="1" ht="18" customHeight="1" thickBot="1" x14ac:dyDescent="0.25">
      <c r="A64" s="130" t="s">
        <v>35</v>
      </c>
      <c r="B64" s="131"/>
      <c r="C64" s="48">
        <v>1710</v>
      </c>
      <c r="D64" s="49">
        <f>SUM(D43+D46+D56+D63)</f>
        <v>50.160000000000004</v>
      </c>
      <c r="E64" s="49">
        <f>SUM(E43+E46+E56+E63)</f>
        <v>56.23</v>
      </c>
      <c r="F64" s="49">
        <f>SUM(F43+F46+F56+F63)</f>
        <v>280.67999999999995</v>
      </c>
      <c r="G64" s="48">
        <f>SUM(G43+G46+G56+G63)</f>
        <v>1875.8799999999999</v>
      </c>
      <c r="H64" s="48">
        <f>SUM(H43+H46+H56+H63)</f>
        <v>132.411</v>
      </c>
      <c r="I64" s="80"/>
    </row>
    <row r="65" spans="1:9" s="7" customFormat="1" ht="16.5" customHeight="1" x14ac:dyDescent="0.2">
      <c r="A65" s="43"/>
      <c r="B65" s="44"/>
      <c r="C65" s="45"/>
      <c r="D65" s="46"/>
      <c r="E65" s="46"/>
      <c r="F65" s="46"/>
      <c r="G65" s="44"/>
      <c r="H65" s="44"/>
      <c r="I65" s="47"/>
    </row>
    <row r="66" spans="1:9" s="7" customFormat="1" ht="16.5" customHeight="1" x14ac:dyDescent="0.2">
      <c r="A66" s="61" t="s">
        <v>75</v>
      </c>
      <c r="B66" s="61" t="s">
        <v>76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61" t="s">
        <v>77</v>
      </c>
      <c r="B67" s="61" t="s">
        <v>80</v>
      </c>
      <c r="C67" s="94"/>
      <c r="D67" s="95"/>
      <c r="E67" s="95"/>
      <c r="F67" s="95"/>
      <c r="G67" s="61"/>
      <c r="H67" s="61"/>
      <c r="I67" s="61"/>
    </row>
    <row r="68" spans="1:9" s="7" customFormat="1" ht="16.5" customHeight="1" thickBot="1" x14ac:dyDescent="0.25">
      <c r="A68" s="61" t="s">
        <v>0</v>
      </c>
      <c r="B68" s="61" t="s">
        <v>177</v>
      </c>
      <c r="C68" s="94"/>
      <c r="D68" s="95"/>
      <c r="E68" s="95"/>
      <c r="F68" s="95"/>
      <c r="G68" s="61"/>
      <c r="H68" s="61"/>
      <c r="I68" s="61"/>
    </row>
    <row r="69" spans="1:9" s="7" customFormat="1" ht="16.5" customHeight="1" x14ac:dyDescent="0.2">
      <c r="A69" s="133" t="s">
        <v>2</v>
      </c>
      <c r="B69" s="135" t="s">
        <v>3</v>
      </c>
      <c r="C69" s="137" t="s">
        <v>4</v>
      </c>
      <c r="D69" s="139" t="s">
        <v>1</v>
      </c>
      <c r="E69" s="139"/>
      <c r="F69" s="139"/>
      <c r="G69" s="140" t="s">
        <v>8</v>
      </c>
      <c r="H69" s="142" t="s">
        <v>9</v>
      </c>
      <c r="I69" s="144" t="s">
        <v>10</v>
      </c>
    </row>
    <row r="70" spans="1:9" s="7" customFormat="1" ht="42" customHeight="1" thickBot="1" x14ac:dyDescent="0.25">
      <c r="A70" s="134"/>
      <c r="B70" s="136"/>
      <c r="C70" s="138"/>
      <c r="D70" s="16" t="s">
        <v>5</v>
      </c>
      <c r="E70" s="16" t="s">
        <v>6</v>
      </c>
      <c r="F70" s="16" t="s">
        <v>7</v>
      </c>
      <c r="G70" s="141"/>
      <c r="H70" s="143"/>
      <c r="I70" s="145"/>
    </row>
    <row r="71" spans="1:9" s="7" customFormat="1" ht="13.5" thickBot="1" x14ac:dyDescent="0.25">
      <c r="A71" s="130" t="s">
        <v>44</v>
      </c>
      <c r="B71" s="131"/>
      <c r="C71" s="131"/>
      <c r="D71" s="131"/>
      <c r="E71" s="131"/>
      <c r="F71" s="131"/>
      <c r="G71" s="131"/>
      <c r="H71" s="131"/>
      <c r="I71" s="132"/>
    </row>
    <row r="72" spans="1:9" ht="25.5" x14ac:dyDescent="0.2">
      <c r="A72" s="93" t="s">
        <v>12</v>
      </c>
      <c r="B72" s="96" t="s">
        <v>144</v>
      </c>
      <c r="C72" s="97" t="s">
        <v>197</v>
      </c>
      <c r="D72" s="98">
        <v>6.8</v>
      </c>
      <c r="E72" s="98">
        <v>7.8</v>
      </c>
      <c r="F72" s="98">
        <v>35</v>
      </c>
      <c r="G72" s="97">
        <v>275</v>
      </c>
      <c r="H72" s="97">
        <v>0.53</v>
      </c>
      <c r="I72" s="99" t="s">
        <v>203</v>
      </c>
    </row>
    <row r="73" spans="1:9" x14ac:dyDescent="0.2">
      <c r="A73" s="9"/>
      <c r="B73" s="10" t="s">
        <v>123</v>
      </c>
      <c r="C73" s="12" t="s">
        <v>68</v>
      </c>
      <c r="D73" s="17">
        <v>4.71</v>
      </c>
      <c r="E73" s="17">
        <v>5.36</v>
      </c>
      <c r="F73" s="17">
        <v>19.399999999999999</v>
      </c>
      <c r="G73" s="12">
        <v>137.04</v>
      </c>
      <c r="H73" s="12">
        <v>4.3999999999999997E-2</v>
      </c>
      <c r="I73" s="70">
        <v>4</v>
      </c>
    </row>
    <row r="74" spans="1:9" x14ac:dyDescent="0.2">
      <c r="A74" s="9"/>
      <c r="B74" s="10" t="s">
        <v>16</v>
      </c>
      <c r="C74" s="12">
        <v>200</v>
      </c>
      <c r="D74" s="17">
        <v>0.06</v>
      </c>
      <c r="E74" s="17">
        <v>0</v>
      </c>
      <c r="F74" s="17">
        <v>11.2</v>
      </c>
      <c r="G74" s="12">
        <v>42.1</v>
      </c>
      <c r="H74" s="12">
        <v>3.5999999999999997E-2</v>
      </c>
      <c r="I74" s="70" t="s">
        <v>202</v>
      </c>
    </row>
    <row r="75" spans="1:9" ht="15" x14ac:dyDescent="0.25">
      <c r="A75" s="23"/>
      <c r="B75" s="30" t="s">
        <v>74</v>
      </c>
      <c r="C75" s="31"/>
      <c r="D75" s="32">
        <f>SUM(D72:D74)</f>
        <v>11.57</v>
      </c>
      <c r="E75" s="32">
        <f>SUM(E72:E74)</f>
        <v>13.16</v>
      </c>
      <c r="F75" s="32">
        <f>SUM(F72:F74)</f>
        <v>65.599999999999994</v>
      </c>
      <c r="G75" s="31">
        <f>SUM(G72:G74)</f>
        <v>454.14</v>
      </c>
      <c r="H75" s="31">
        <f>SUM(H72:H74)</f>
        <v>0.6100000000000001</v>
      </c>
      <c r="I75" s="76"/>
    </row>
    <row r="76" spans="1:9" x14ac:dyDescent="0.2">
      <c r="A76" s="9" t="s">
        <v>18</v>
      </c>
      <c r="B76" s="10" t="s">
        <v>112</v>
      </c>
      <c r="C76" s="12" t="s">
        <v>20</v>
      </c>
      <c r="D76" s="17">
        <v>0.16</v>
      </c>
      <c r="E76" s="17">
        <v>0</v>
      </c>
      <c r="F76" s="17">
        <v>11.91</v>
      </c>
      <c r="G76" s="12">
        <v>48.9</v>
      </c>
      <c r="H76" s="12">
        <v>0.15</v>
      </c>
      <c r="I76" s="70">
        <v>389</v>
      </c>
    </row>
    <row r="77" spans="1:9" x14ac:dyDescent="0.2">
      <c r="A77" s="69"/>
      <c r="B77" s="10" t="s">
        <v>56</v>
      </c>
      <c r="C77" s="12">
        <v>100</v>
      </c>
      <c r="D77" s="17">
        <v>0.4</v>
      </c>
      <c r="E77" s="17"/>
      <c r="F77" s="17">
        <v>10.199999999999999</v>
      </c>
      <c r="G77" s="12">
        <v>46</v>
      </c>
      <c r="H77" s="12">
        <v>10</v>
      </c>
      <c r="I77" s="70">
        <v>3681</v>
      </c>
    </row>
    <row r="78" spans="1:9" ht="15" x14ac:dyDescent="0.25">
      <c r="A78" s="23"/>
      <c r="B78" s="30" t="s">
        <v>74</v>
      </c>
      <c r="C78" s="31"/>
      <c r="D78" s="32">
        <f>SUM(D76)</f>
        <v>0.16</v>
      </c>
      <c r="E78" s="32">
        <f>SUM(E76)</f>
        <v>0</v>
      </c>
      <c r="F78" s="32">
        <f>SUM(F76)</f>
        <v>11.91</v>
      </c>
      <c r="G78" s="31">
        <f>SUM(G76)</f>
        <v>48.9</v>
      </c>
      <c r="H78" s="31">
        <f>SUM(H76)</f>
        <v>0.15</v>
      </c>
      <c r="I78" s="76"/>
    </row>
    <row r="79" spans="1:9" ht="18" customHeight="1" x14ac:dyDescent="0.2">
      <c r="A79" s="9" t="s">
        <v>21</v>
      </c>
      <c r="B79" s="10" t="s">
        <v>90</v>
      </c>
      <c r="C79" s="12">
        <v>100</v>
      </c>
      <c r="D79" s="17">
        <v>0.8</v>
      </c>
      <c r="E79" s="17">
        <v>0.1</v>
      </c>
      <c r="F79" s="17">
        <v>2.5</v>
      </c>
      <c r="G79" s="12">
        <v>14</v>
      </c>
      <c r="H79" s="12">
        <v>10</v>
      </c>
      <c r="I79" s="70" t="s">
        <v>217</v>
      </c>
    </row>
    <row r="80" spans="1:9" ht="24.75" customHeight="1" x14ac:dyDescent="0.2">
      <c r="A80" s="69"/>
      <c r="B80" s="10" t="s">
        <v>158</v>
      </c>
      <c r="C80" s="12" t="s">
        <v>22</v>
      </c>
      <c r="D80" s="17">
        <v>6.88</v>
      </c>
      <c r="E80" s="17">
        <v>6.98</v>
      </c>
      <c r="F80" s="17">
        <v>11.42</v>
      </c>
      <c r="G80" s="12">
        <v>158.36000000000001</v>
      </c>
      <c r="H80" s="12">
        <v>15.32</v>
      </c>
      <c r="I80" s="70">
        <v>86</v>
      </c>
    </row>
    <row r="81" spans="1:9" ht="29.25" customHeight="1" x14ac:dyDescent="0.2">
      <c r="A81" s="9"/>
      <c r="B81" s="10" t="s">
        <v>171</v>
      </c>
      <c r="C81" s="12">
        <v>90</v>
      </c>
      <c r="D81" s="17">
        <v>13.2</v>
      </c>
      <c r="E81" s="17">
        <v>11.8</v>
      </c>
      <c r="F81" s="17">
        <v>8.8000000000000007</v>
      </c>
      <c r="G81" s="12">
        <v>195</v>
      </c>
      <c r="H81" s="12">
        <v>0.432</v>
      </c>
      <c r="I81" s="70" t="s">
        <v>182</v>
      </c>
    </row>
    <row r="82" spans="1:9" ht="15" customHeight="1" x14ac:dyDescent="0.2">
      <c r="A82" s="9"/>
      <c r="B82" s="10" t="s">
        <v>172</v>
      </c>
      <c r="C82" s="12">
        <v>150</v>
      </c>
      <c r="D82" s="17">
        <v>3.69</v>
      </c>
      <c r="E82" s="17">
        <v>3.43</v>
      </c>
      <c r="F82" s="17">
        <v>15.47</v>
      </c>
      <c r="G82" s="12">
        <v>109.2</v>
      </c>
      <c r="H82" s="12">
        <v>80.13</v>
      </c>
      <c r="I82" s="70">
        <v>336</v>
      </c>
    </row>
    <row r="83" spans="1:9" ht="16.5" customHeight="1" x14ac:dyDescent="0.2">
      <c r="A83" s="9"/>
      <c r="B83" s="10" t="s">
        <v>101</v>
      </c>
      <c r="C83" s="12" t="s">
        <v>17</v>
      </c>
      <c r="D83" s="17">
        <v>0.67</v>
      </c>
      <c r="E83" s="17">
        <v>0.14000000000000001</v>
      </c>
      <c r="F83" s="17">
        <v>29.16</v>
      </c>
      <c r="G83" s="12">
        <v>116.62</v>
      </c>
      <c r="H83" s="12">
        <v>0</v>
      </c>
      <c r="I83" s="70">
        <v>376</v>
      </c>
    </row>
    <row r="84" spans="1:9" ht="15" customHeight="1" x14ac:dyDescent="0.2">
      <c r="A84" s="9"/>
      <c r="B84" s="10" t="s">
        <v>28</v>
      </c>
      <c r="C84" s="12" t="s">
        <v>24</v>
      </c>
      <c r="D84" s="17">
        <v>1.98</v>
      </c>
      <c r="E84" s="17">
        <v>0.36</v>
      </c>
      <c r="F84" s="17">
        <v>10.02</v>
      </c>
      <c r="G84" s="12">
        <v>52.2</v>
      </c>
      <c r="H84" s="12">
        <v>0</v>
      </c>
      <c r="I84" s="70">
        <v>700</v>
      </c>
    </row>
    <row r="85" spans="1:9" x14ac:dyDescent="0.2">
      <c r="A85" s="9"/>
      <c r="B85" s="10" t="s">
        <v>150</v>
      </c>
      <c r="C85" s="12">
        <v>30</v>
      </c>
      <c r="D85" s="17">
        <v>2.37</v>
      </c>
      <c r="E85" s="17">
        <v>0.3</v>
      </c>
      <c r="F85" s="17">
        <v>14.49</v>
      </c>
      <c r="G85" s="12">
        <v>70.5</v>
      </c>
      <c r="H85" s="12">
        <v>0</v>
      </c>
      <c r="I85" s="70">
        <v>701</v>
      </c>
    </row>
    <row r="86" spans="1:9" ht="25.5" x14ac:dyDescent="0.2">
      <c r="A86" s="117" t="s">
        <v>104</v>
      </c>
      <c r="B86" s="122" t="s">
        <v>157</v>
      </c>
      <c r="C86" s="12">
        <v>50</v>
      </c>
      <c r="D86" s="17"/>
      <c r="E86" s="17"/>
      <c r="F86" s="17">
        <v>4.75</v>
      </c>
      <c r="G86" s="12">
        <v>20</v>
      </c>
      <c r="H86" s="12">
        <v>5</v>
      </c>
      <c r="I86" s="119" t="s">
        <v>108</v>
      </c>
    </row>
    <row r="87" spans="1:9" ht="15" x14ac:dyDescent="0.25">
      <c r="A87" s="23"/>
      <c r="B87" s="30" t="s">
        <v>74</v>
      </c>
      <c r="C87" s="31"/>
      <c r="D87" s="32">
        <f>SUM(D79:D85)</f>
        <v>29.590000000000003</v>
      </c>
      <c r="E87" s="32">
        <f>SUM(E79:E85)</f>
        <v>23.110000000000003</v>
      </c>
      <c r="F87" s="32">
        <f>SUM(F79:F85)</f>
        <v>91.859999999999985</v>
      </c>
      <c r="G87" s="31">
        <f>SUM(G79:G85)</f>
        <v>715.88000000000011</v>
      </c>
      <c r="H87" s="31">
        <f>SUM(H79:H85)</f>
        <v>105.88199999999999</v>
      </c>
      <c r="I87" s="76"/>
    </row>
    <row r="88" spans="1:9" ht="16.5" customHeight="1" x14ac:dyDescent="0.2">
      <c r="A88" s="9" t="s">
        <v>29</v>
      </c>
      <c r="B88" s="10" t="s">
        <v>125</v>
      </c>
      <c r="C88" s="12" t="s">
        <v>94</v>
      </c>
      <c r="D88" s="17">
        <v>12.48</v>
      </c>
      <c r="E88" s="17">
        <v>14.42</v>
      </c>
      <c r="F88" s="17">
        <v>2.04</v>
      </c>
      <c r="G88" s="12">
        <v>179.45</v>
      </c>
      <c r="H88" s="12">
        <v>0.14000000000000001</v>
      </c>
      <c r="I88" s="70">
        <v>215</v>
      </c>
    </row>
    <row r="89" spans="1:9" x14ac:dyDescent="0.2">
      <c r="A89" s="9"/>
      <c r="B89" s="10" t="s">
        <v>126</v>
      </c>
      <c r="C89" s="12">
        <v>15</v>
      </c>
      <c r="D89" s="17">
        <v>3.45</v>
      </c>
      <c r="E89" s="17">
        <v>0.18</v>
      </c>
      <c r="F89" s="17">
        <v>7.99</v>
      </c>
      <c r="G89" s="12">
        <v>45.41</v>
      </c>
      <c r="H89" s="12">
        <v>0</v>
      </c>
      <c r="I89" s="70">
        <v>10</v>
      </c>
    </row>
    <row r="90" spans="1:9" x14ac:dyDescent="0.2">
      <c r="A90" s="118"/>
      <c r="B90" s="10" t="s">
        <v>133</v>
      </c>
      <c r="C90" s="12">
        <v>30</v>
      </c>
      <c r="D90" s="17">
        <v>2.36</v>
      </c>
      <c r="E90" s="17">
        <v>1.88</v>
      </c>
      <c r="F90" s="17">
        <v>30</v>
      </c>
      <c r="G90" s="12">
        <v>146.4</v>
      </c>
      <c r="H90" s="12">
        <v>0</v>
      </c>
      <c r="I90" s="70">
        <v>702.1</v>
      </c>
    </row>
    <row r="91" spans="1:9" x14ac:dyDescent="0.2">
      <c r="A91" s="9"/>
      <c r="B91" s="10" t="s">
        <v>86</v>
      </c>
      <c r="C91" s="12" t="s">
        <v>17</v>
      </c>
      <c r="D91" s="17">
        <v>5.22</v>
      </c>
      <c r="E91" s="17">
        <v>4.5</v>
      </c>
      <c r="F91" s="17">
        <v>8.64</v>
      </c>
      <c r="G91" s="12">
        <v>97.2</v>
      </c>
      <c r="H91" s="12">
        <v>2.34</v>
      </c>
      <c r="I91" s="70">
        <v>402</v>
      </c>
    </row>
    <row r="92" spans="1:9" hidden="1" x14ac:dyDescent="0.2">
      <c r="A92" s="9"/>
      <c r="B92" s="10"/>
      <c r="C92" s="12"/>
      <c r="D92" s="17"/>
      <c r="E92" s="17"/>
      <c r="F92" s="17"/>
      <c r="G92" s="12"/>
      <c r="H92" s="12"/>
      <c r="I92" s="70"/>
    </row>
    <row r="93" spans="1:9" x14ac:dyDescent="0.2">
      <c r="A93" s="9"/>
      <c r="B93" s="10" t="s">
        <v>152</v>
      </c>
      <c r="C93" s="12" t="s">
        <v>48</v>
      </c>
      <c r="D93" s="17">
        <v>1.19</v>
      </c>
      <c r="E93" s="17">
        <v>0.15</v>
      </c>
      <c r="F93" s="17">
        <v>7.24</v>
      </c>
      <c r="G93" s="12">
        <v>32.04</v>
      </c>
      <c r="H93" s="12">
        <v>0</v>
      </c>
      <c r="I93" s="70">
        <v>701</v>
      </c>
    </row>
    <row r="94" spans="1:9" x14ac:dyDescent="0.2">
      <c r="A94" s="54"/>
      <c r="B94" s="81" t="s">
        <v>105</v>
      </c>
      <c r="C94" s="82">
        <v>300</v>
      </c>
      <c r="D94" s="83"/>
      <c r="E94" s="83"/>
      <c r="F94" s="83"/>
      <c r="G94" s="82"/>
      <c r="H94" s="82"/>
      <c r="I94" s="79"/>
    </row>
    <row r="95" spans="1:9" ht="15.75" thickBot="1" x14ac:dyDescent="0.3">
      <c r="A95" s="11"/>
      <c r="B95" s="39" t="s">
        <v>74</v>
      </c>
      <c r="C95" s="40"/>
      <c r="D95" s="41">
        <f>SUM(D88:D93)</f>
        <v>24.7</v>
      </c>
      <c r="E95" s="41">
        <f>SUM(E88:E93)</f>
        <v>21.13</v>
      </c>
      <c r="F95" s="41">
        <f>SUM(F88:F93)</f>
        <v>55.910000000000004</v>
      </c>
      <c r="G95" s="40">
        <f>SUM(G88:G93)</f>
        <v>500.5</v>
      </c>
      <c r="H95" s="40">
        <f>SUM(H88:H93)</f>
        <v>2.48</v>
      </c>
      <c r="I95" s="84"/>
    </row>
    <row r="96" spans="1:9" s="7" customFormat="1" ht="16.5" thickBot="1" x14ac:dyDescent="0.3">
      <c r="A96" s="128" t="s">
        <v>35</v>
      </c>
      <c r="B96" s="129"/>
      <c r="C96" s="50">
        <v>1641</v>
      </c>
      <c r="D96" s="51">
        <f>SUM(D75+D78+D87+D95)</f>
        <v>66.02000000000001</v>
      </c>
      <c r="E96" s="51">
        <f>SUM(E75+E78+E87+E95)</f>
        <v>57.400000000000006</v>
      </c>
      <c r="F96" s="51">
        <f>SUM(F75+F78+F87+F95)</f>
        <v>225.27999999999997</v>
      </c>
      <c r="G96" s="50">
        <f>SUM(G75+G78+G87+G95)</f>
        <v>1719.42</v>
      </c>
      <c r="H96" s="50">
        <f>SUM(H75+H78+H87+H95)</f>
        <v>109.122</v>
      </c>
      <c r="I96" s="74"/>
    </row>
    <row r="97" spans="1:9" s="7" customFormat="1" x14ac:dyDescent="0.2">
      <c r="A97" s="61"/>
      <c r="B97" s="61"/>
      <c r="C97" s="94"/>
      <c r="D97" s="95"/>
      <c r="E97" s="95"/>
      <c r="F97" s="95"/>
      <c r="G97" s="61"/>
      <c r="H97" s="61"/>
      <c r="I97" s="61"/>
    </row>
    <row r="98" spans="1:9" s="7" customFormat="1" x14ac:dyDescent="0.2">
      <c r="A98" s="100" t="s">
        <v>75</v>
      </c>
      <c r="B98" s="100" t="s">
        <v>76</v>
      </c>
      <c r="C98" s="94"/>
      <c r="D98" s="95"/>
      <c r="E98" s="95"/>
      <c r="F98" s="95"/>
      <c r="G98" s="100"/>
      <c r="H98" s="100"/>
      <c r="I98" s="100"/>
    </row>
    <row r="99" spans="1:9" s="7" customFormat="1" x14ac:dyDescent="0.2">
      <c r="A99" s="100" t="s">
        <v>77</v>
      </c>
      <c r="B99" s="100" t="s">
        <v>81</v>
      </c>
      <c r="C99" s="94"/>
      <c r="D99" s="95"/>
      <c r="E99" s="95"/>
      <c r="F99" s="95"/>
      <c r="G99" s="100"/>
      <c r="H99" s="100"/>
      <c r="I99" s="100"/>
    </row>
    <row r="100" spans="1:9" s="7" customFormat="1" ht="13.5" thickBot="1" x14ac:dyDescent="0.25">
      <c r="A100" s="100" t="s">
        <v>0</v>
      </c>
      <c r="B100" s="100" t="s">
        <v>177</v>
      </c>
      <c r="C100" s="94"/>
      <c r="D100" s="95"/>
      <c r="E100" s="95"/>
      <c r="F100" s="95"/>
      <c r="G100" s="100"/>
      <c r="H100" s="100"/>
      <c r="I100" s="100"/>
    </row>
    <row r="101" spans="1:9" s="7" customFormat="1" ht="12.75" customHeight="1" x14ac:dyDescent="0.2">
      <c r="A101" s="133" t="s">
        <v>2</v>
      </c>
      <c r="B101" s="135" t="s">
        <v>3</v>
      </c>
      <c r="C101" s="137" t="s">
        <v>4</v>
      </c>
      <c r="D101" s="139" t="s">
        <v>1</v>
      </c>
      <c r="E101" s="139"/>
      <c r="F101" s="139"/>
      <c r="G101" s="140" t="s">
        <v>8</v>
      </c>
      <c r="H101" s="142" t="s">
        <v>9</v>
      </c>
      <c r="I101" s="144" t="s">
        <v>10</v>
      </c>
    </row>
    <row r="102" spans="1:9" s="7" customFormat="1" ht="42.75" customHeight="1" thickBot="1" x14ac:dyDescent="0.25">
      <c r="A102" s="170"/>
      <c r="B102" s="171"/>
      <c r="C102" s="169"/>
      <c r="D102" s="109" t="s">
        <v>5</v>
      </c>
      <c r="E102" s="109" t="s">
        <v>6</v>
      </c>
      <c r="F102" s="109" t="s">
        <v>7</v>
      </c>
      <c r="G102" s="149"/>
      <c r="H102" s="172"/>
      <c r="I102" s="173"/>
    </row>
    <row r="103" spans="1:9" s="7" customFormat="1" ht="13.5" customHeight="1" thickBot="1" x14ac:dyDescent="0.25">
      <c r="A103" s="130" t="s">
        <v>49</v>
      </c>
      <c r="B103" s="131"/>
      <c r="C103" s="131"/>
      <c r="D103" s="131"/>
      <c r="E103" s="131"/>
      <c r="F103" s="131"/>
      <c r="G103" s="131"/>
      <c r="H103" s="131"/>
      <c r="I103" s="132"/>
    </row>
    <row r="104" spans="1:9" ht="25.5" x14ac:dyDescent="0.2">
      <c r="A104" s="93" t="s">
        <v>12</v>
      </c>
      <c r="B104" s="96" t="s">
        <v>119</v>
      </c>
      <c r="C104" s="97" t="s">
        <v>197</v>
      </c>
      <c r="D104" s="98">
        <v>7.85</v>
      </c>
      <c r="E104" s="98">
        <v>9.1999999999999993</v>
      </c>
      <c r="F104" s="98">
        <v>45.2</v>
      </c>
      <c r="G104" s="97">
        <v>298</v>
      </c>
      <c r="H104" s="97">
        <v>0.53</v>
      </c>
      <c r="I104" s="99" t="s">
        <v>204</v>
      </c>
    </row>
    <row r="105" spans="1:9" x14ac:dyDescent="0.2">
      <c r="A105" s="9"/>
      <c r="B105" s="10" t="s">
        <v>120</v>
      </c>
      <c r="C105" s="12" t="s">
        <v>100</v>
      </c>
      <c r="D105" s="17">
        <v>2.44</v>
      </c>
      <c r="E105" s="17">
        <v>3.36</v>
      </c>
      <c r="F105" s="17">
        <v>14.57</v>
      </c>
      <c r="G105" s="12">
        <v>92.27</v>
      </c>
      <c r="H105" s="12">
        <v>0</v>
      </c>
      <c r="I105" s="70">
        <v>1</v>
      </c>
    </row>
    <row r="106" spans="1:9" x14ac:dyDescent="0.2">
      <c r="A106" s="9"/>
      <c r="B106" s="10" t="s">
        <v>54</v>
      </c>
      <c r="C106" s="12">
        <v>200</v>
      </c>
      <c r="D106" s="17">
        <v>4.3</v>
      </c>
      <c r="E106" s="17">
        <v>4.0199999999999996</v>
      </c>
      <c r="F106" s="17">
        <v>20.3</v>
      </c>
      <c r="G106" s="12">
        <v>154</v>
      </c>
      <c r="H106" s="12">
        <v>1</v>
      </c>
      <c r="I106" s="70" t="s">
        <v>205</v>
      </c>
    </row>
    <row r="107" spans="1:9" ht="15" x14ac:dyDescent="0.25">
      <c r="A107" s="29"/>
      <c r="B107" s="30" t="s">
        <v>74</v>
      </c>
      <c r="C107" s="31"/>
      <c r="D107" s="32">
        <f>SUM(D104:D106)</f>
        <v>14.59</v>
      </c>
      <c r="E107" s="32">
        <f>SUM(E104:E106)</f>
        <v>16.579999999999998</v>
      </c>
      <c r="F107" s="32">
        <f>SUM(F104:F106)</f>
        <v>80.070000000000007</v>
      </c>
      <c r="G107" s="31">
        <f>SUM(G104:G106)</f>
        <v>544.27</v>
      </c>
      <c r="H107" s="31">
        <f>SUM(H104:H106)</f>
        <v>1.53</v>
      </c>
      <c r="I107" s="76"/>
    </row>
    <row r="108" spans="1:9" x14ac:dyDescent="0.2">
      <c r="A108" s="75" t="s">
        <v>18</v>
      </c>
      <c r="B108" s="85" t="s">
        <v>89</v>
      </c>
      <c r="C108" s="86">
        <v>100</v>
      </c>
      <c r="D108" s="87">
        <v>0.9</v>
      </c>
      <c r="E108" s="87">
        <v>0.2</v>
      </c>
      <c r="F108" s="87">
        <v>8.1</v>
      </c>
      <c r="G108" s="86">
        <v>43</v>
      </c>
      <c r="H108" s="86">
        <v>60</v>
      </c>
      <c r="I108" s="88">
        <v>3685</v>
      </c>
    </row>
    <row r="109" spans="1:9" x14ac:dyDescent="0.2">
      <c r="A109" s="9"/>
      <c r="B109" s="10" t="s">
        <v>92</v>
      </c>
      <c r="C109" s="12" t="s">
        <v>20</v>
      </c>
      <c r="D109" s="17">
        <v>0.51</v>
      </c>
      <c r="E109" s="17">
        <v>0.21</v>
      </c>
      <c r="F109" s="17">
        <v>14.73</v>
      </c>
      <c r="G109" s="12">
        <v>71.02</v>
      </c>
      <c r="H109" s="12">
        <v>0.15</v>
      </c>
      <c r="I109" s="70">
        <v>398</v>
      </c>
    </row>
    <row r="110" spans="1:9" ht="15" x14ac:dyDescent="0.25">
      <c r="A110" s="29"/>
      <c r="B110" s="30" t="s">
        <v>74</v>
      </c>
      <c r="C110" s="31"/>
      <c r="D110" s="32">
        <f>SUM(D108+D109)</f>
        <v>1.4100000000000001</v>
      </c>
      <c r="E110" s="32">
        <f>SUM(E108+E109)</f>
        <v>0.41000000000000003</v>
      </c>
      <c r="F110" s="32">
        <f>SUM(F108+F109)</f>
        <v>22.83</v>
      </c>
      <c r="G110" s="31">
        <f>SUM(G108+G109)</f>
        <v>114.02</v>
      </c>
      <c r="H110" s="31">
        <f>SUM(H108+H109)</f>
        <v>60.15</v>
      </c>
      <c r="I110" s="76"/>
    </row>
    <row r="111" spans="1:9" ht="18" customHeight="1" x14ac:dyDescent="0.2">
      <c r="A111" s="9" t="s">
        <v>21</v>
      </c>
      <c r="B111" s="10" t="s">
        <v>159</v>
      </c>
      <c r="C111" s="12">
        <v>100</v>
      </c>
      <c r="D111" s="17">
        <v>1.36</v>
      </c>
      <c r="E111" s="17">
        <v>0.1</v>
      </c>
      <c r="F111" s="17">
        <v>7.2</v>
      </c>
      <c r="G111" s="12">
        <v>36.4</v>
      </c>
      <c r="H111" s="17">
        <v>5.4</v>
      </c>
      <c r="I111" s="70" t="s">
        <v>218</v>
      </c>
    </row>
    <row r="112" spans="1:9" ht="25.5" customHeight="1" x14ac:dyDescent="0.2">
      <c r="A112" s="9"/>
      <c r="B112" s="10" t="s">
        <v>129</v>
      </c>
      <c r="C112" s="12" t="s">
        <v>22</v>
      </c>
      <c r="D112" s="17">
        <v>1.68</v>
      </c>
      <c r="E112" s="17">
        <v>4.0999999999999996</v>
      </c>
      <c r="F112" s="17">
        <v>13.28</v>
      </c>
      <c r="G112" s="12">
        <v>96.6</v>
      </c>
      <c r="H112" s="12">
        <v>6.04</v>
      </c>
      <c r="I112" s="70">
        <v>76</v>
      </c>
    </row>
    <row r="113" spans="1:9" ht="25.5" x14ac:dyDescent="0.2">
      <c r="A113" s="111"/>
      <c r="B113" s="10" t="s">
        <v>127</v>
      </c>
      <c r="C113" s="12" t="s">
        <v>179</v>
      </c>
      <c r="D113" s="17">
        <v>11.1</v>
      </c>
      <c r="E113" s="17">
        <v>8.3000000000000007</v>
      </c>
      <c r="F113" s="17">
        <v>9.5</v>
      </c>
      <c r="G113" s="12">
        <v>156.6</v>
      </c>
      <c r="H113" s="12">
        <v>3.5999999999999997E-2</v>
      </c>
      <c r="I113" s="70" t="s">
        <v>183</v>
      </c>
    </row>
    <row r="114" spans="1:9" x14ac:dyDescent="0.2">
      <c r="A114" s="9"/>
      <c r="B114" s="10" t="s">
        <v>51</v>
      </c>
      <c r="C114" s="12" t="s">
        <v>20</v>
      </c>
      <c r="D114" s="17">
        <v>4.08</v>
      </c>
      <c r="E114" s="17">
        <v>4.62</v>
      </c>
      <c r="F114" s="17">
        <v>33.450000000000003</v>
      </c>
      <c r="G114" s="12">
        <v>191.97</v>
      </c>
      <c r="H114" s="12">
        <v>0</v>
      </c>
      <c r="I114" s="70" t="s">
        <v>50</v>
      </c>
    </row>
    <row r="115" spans="1:9" x14ac:dyDescent="0.2">
      <c r="A115" s="9"/>
      <c r="B115" s="10" t="s">
        <v>102</v>
      </c>
      <c r="C115" s="12" t="s">
        <v>17</v>
      </c>
      <c r="D115" s="17">
        <v>1.52</v>
      </c>
      <c r="E115" s="17">
        <v>15.75</v>
      </c>
      <c r="F115" s="17">
        <v>98.3</v>
      </c>
      <c r="G115" s="12">
        <v>115.6</v>
      </c>
      <c r="H115" s="12">
        <v>64.8</v>
      </c>
      <c r="I115" s="70">
        <v>378</v>
      </c>
    </row>
    <row r="116" spans="1:9" x14ac:dyDescent="0.2">
      <c r="A116" s="9"/>
      <c r="B116" s="10" t="s">
        <v>28</v>
      </c>
      <c r="C116" s="12">
        <v>30</v>
      </c>
      <c r="D116" s="17">
        <v>1.98</v>
      </c>
      <c r="E116" s="17">
        <v>0.36</v>
      </c>
      <c r="F116" s="17">
        <v>10.02</v>
      </c>
      <c r="G116" s="12">
        <v>52.2</v>
      </c>
      <c r="H116" s="12">
        <v>0</v>
      </c>
      <c r="I116" s="70" t="s">
        <v>27</v>
      </c>
    </row>
    <row r="117" spans="1:9" x14ac:dyDescent="0.2">
      <c r="A117" s="9"/>
      <c r="B117" s="10" t="s">
        <v>150</v>
      </c>
      <c r="C117" s="12">
        <v>30</v>
      </c>
      <c r="D117" s="17">
        <v>2.37</v>
      </c>
      <c r="E117" s="17">
        <v>0.3</v>
      </c>
      <c r="F117" s="17">
        <v>14.49</v>
      </c>
      <c r="G117" s="12">
        <v>70.5</v>
      </c>
      <c r="H117" s="12">
        <v>0</v>
      </c>
      <c r="I117" s="70">
        <v>701</v>
      </c>
    </row>
    <row r="118" spans="1:9" ht="25.5" x14ac:dyDescent="0.2">
      <c r="A118" s="117" t="s">
        <v>104</v>
      </c>
      <c r="B118" s="122" t="s">
        <v>157</v>
      </c>
      <c r="C118" s="12">
        <v>50</v>
      </c>
      <c r="D118" s="17"/>
      <c r="E118" s="17"/>
      <c r="F118" s="17">
        <v>4.75</v>
      </c>
      <c r="G118" s="12">
        <v>20</v>
      </c>
      <c r="H118" s="12">
        <v>5</v>
      </c>
      <c r="I118" s="119" t="s">
        <v>108</v>
      </c>
    </row>
    <row r="119" spans="1:9" ht="15" x14ac:dyDescent="0.25">
      <c r="A119" s="29"/>
      <c r="B119" s="30" t="s">
        <v>74</v>
      </c>
      <c r="C119" s="31"/>
      <c r="D119" s="32">
        <f>SUM(D111:D117)</f>
        <v>24.09</v>
      </c>
      <c r="E119" s="32">
        <f>SUM(E111:E117)</f>
        <v>33.53</v>
      </c>
      <c r="F119" s="32">
        <f>SUM(F111:F117)</f>
        <v>186.24000000000004</v>
      </c>
      <c r="G119" s="31">
        <f>SUM(G111:G117)</f>
        <v>719.87000000000012</v>
      </c>
      <c r="H119" s="31">
        <f>SUM(H111:H117)</f>
        <v>76.275999999999996</v>
      </c>
      <c r="I119" s="76"/>
    </row>
    <row r="120" spans="1:9" x14ac:dyDescent="0.2">
      <c r="A120" s="9" t="s">
        <v>29</v>
      </c>
      <c r="B120" s="10" t="s">
        <v>128</v>
      </c>
      <c r="C120" s="12" t="s">
        <v>110</v>
      </c>
      <c r="D120" s="17">
        <v>7.66</v>
      </c>
      <c r="E120" s="17">
        <v>8.83</v>
      </c>
      <c r="F120" s="17">
        <v>31.8</v>
      </c>
      <c r="G120" s="12">
        <v>237.61</v>
      </c>
      <c r="H120" s="12">
        <v>7.8E-2</v>
      </c>
      <c r="I120" s="70">
        <v>206</v>
      </c>
    </row>
    <row r="121" spans="1:9" x14ac:dyDescent="0.2">
      <c r="A121" s="9"/>
      <c r="B121" s="10" t="s">
        <v>189</v>
      </c>
      <c r="C121" s="12" t="s">
        <v>17</v>
      </c>
      <c r="D121" s="17">
        <v>5.3</v>
      </c>
      <c r="E121" s="17">
        <v>4.8</v>
      </c>
      <c r="F121" s="17">
        <v>20.100000000000001</v>
      </c>
      <c r="G121" s="12">
        <v>162</v>
      </c>
      <c r="H121" s="12">
        <v>1.5</v>
      </c>
      <c r="I121" s="70">
        <v>431</v>
      </c>
    </row>
    <row r="122" spans="1:9" x14ac:dyDescent="0.2">
      <c r="A122" s="9"/>
      <c r="B122" s="10" t="s">
        <v>107</v>
      </c>
      <c r="C122" s="12">
        <v>30</v>
      </c>
      <c r="D122" s="17">
        <v>2.25</v>
      </c>
      <c r="E122" s="17">
        <v>2.94</v>
      </c>
      <c r="F122" s="17">
        <v>22.32</v>
      </c>
      <c r="G122" s="12">
        <v>125.1</v>
      </c>
      <c r="H122" s="12">
        <v>0</v>
      </c>
      <c r="I122" s="70">
        <v>702.5</v>
      </c>
    </row>
    <row r="123" spans="1:9" x14ac:dyDescent="0.2">
      <c r="A123" s="9"/>
      <c r="B123" s="10" t="s">
        <v>152</v>
      </c>
      <c r="C123" s="12">
        <v>15</v>
      </c>
      <c r="D123" s="17">
        <v>1.19</v>
      </c>
      <c r="E123" s="17">
        <v>0.16</v>
      </c>
      <c r="F123" s="17">
        <v>7.24</v>
      </c>
      <c r="G123" s="12">
        <v>32.04</v>
      </c>
      <c r="H123" s="12">
        <v>0</v>
      </c>
      <c r="I123" s="70">
        <v>701</v>
      </c>
    </row>
    <row r="124" spans="1:9" hidden="1" x14ac:dyDescent="0.2">
      <c r="A124" s="9"/>
      <c r="B124" s="10"/>
      <c r="C124" s="12"/>
      <c r="D124" s="17"/>
      <c r="E124" s="17"/>
      <c r="F124" s="17"/>
      <c r="G124" s="12"/>
      <c r="H124" s="12"/>
      <c r="I124" s="70"/>
    </row>
    <row r="125" spans="1:9" x14ac:dyDescent="0.2">
      <c r="A125" s="54"/>
      <c r="B125" s="81" t="s">
        <v>105</v>
      </c>
      <c r="C125" s="82">
        <v>300</v>
      </c>
      <c r="D125" s="83"/>
      <c r="E125" s="83"/>
      <c r="F125" s="83"/>
      <c r="G125" s="82"/>
      <c r="H125" s="82"/>
      <c r="I125" s="79"/>
    </row>
    <row r="126" spans="1:9" ht="15.75" thickBot="1" x14ac:dyDescent="0.3">
      <c r="A126" s="28"/>
      <c r="B126" s="39" t="s">
        <v>74</v>
      </c>
      <c r="C126" s="40"/>
      <c r="D126" s="41">
        <f>SUM(D120+D121+D122+D123+D124)</f>
        <v>16.400000000000002</v>
      </c>
      <c r="E126" s="41">
        <f>SUM(E120:E124)</f>
        <v>16.73</v>
      </c>
      <c r="F126" s="41">
        <f>SUM(F120:F124)</f>
        <v>81.459999999999994</v>
      </c>
      <c r="G126" s="40">
        <f>SUM(G120:G124)</f>
        <v>556.75</v>
      </c>
      <c r="H126" s="40">
        <f>SUM(H120:H124)</f>
        <v>1.5780000000000001</v>
      </c>
      <c r="I126" s="84"/>
    </row>
    <row r="127" spans="1:9" s="7" customFormat="1" ht="16.5" thickBot="1" x14ac:dyDescent="0.3">
      <c r="A127" s="128" t="s">
        <v>35</v>
      </c>
      <c r="B127" s="129"/>
      <c r="C127" s="50">
        <v>1686</v>
      </c>
      <c r="D127" s="51">
        <f>SUM(D107+D110+D119+D126)</f>
        <v>56.490000000000009</v>
      </c>
      <c r="E127" s="51">
        <f>SUM(E107+E110+E119+E126)</f>
        <v>67.25</v>
      </c>
      <c r="F127" s="51">
        <f>SUM(F107+F110+F119+F126)</f>
        <v>370.6</v>
      </c>
      <c r="G127" s="50">
        <f>SUM(G107+G110+G119+G126)</f>
        <v>1934.91</v>
      </c>
      <c r="H127" s="50">
        <f>SUM(H107+H110+H119+H126)</f>
        <v>139.53399999999999</v>
      </c>
      <c r="I127" s="74"/>
    </row>
    <row r="128" spans="1:9" s="7" customFormat="1" x14ac:dyDescent="0.2">
      <c r="A128" s="43"/>
      <c r="B128" s="44"/>
      <c r="C128" s="45"/>
      <c r="D128" s="46"/>
      <c r="E128" s="46"/>
      <c r="F128" s="46"/>
      <c r="G128" s="44"/>
      <c r="H128" s="44"/>
      <c r="I128" s="47"/>
    </row>
    <row r="129" spans="1:9" s="7" customFormat="1" x14ac:dyDescent="0.2">
      <c r="A129" s="61" t="s">
        <v>75</v>
      </c>
      <c r="B129" s="61" t="s">
        <v>76</v>
      </c>
      <c r="C129" s="94"/>
      <c r="D129" s="95"/>
      <c r="E129" s="95"/>
      <c r="F129" s="95"/>
      <c r="G129" s="61"/>
      <c r="H129" s="61"/>
      <c r="I129" s="61"/>
    </row>
    <row r="130" spans="1:9" s="7" customFormat="1" x14ac:dyDescent="0.2">
      <c r="A130" s="61" t="s">
        <v>77</v>
      </c>
      <c r="B130" s="61" t="s">
        <v>82</v>
      </c>
      <c r="C130" s="94"/>
      <c r="D130" s="95"/>
      <c r="E130" s="95"/>
      <c r="F130" s="95"/>
      <c r="G130" s="61"/>
      <c r="H130" s="61"/>
      <c r="I130" s="61"/>
    </row>
    <row r="131" spans="1:9" s="7" customFormat="1" ht="13.5" thickBot="1" x14ac:dyDescent="0.25">
      <c r="A131" s="61" t="s">
        <v>0</v>
      </c>
      <c r="B131" s="61" t="s">
        <v>177</v>
      </c>
      <c r="C131" s="94"/>
      <c r="D131" s="95"/>
      <c r="E131" s="95"/>
      <c r="F131" s="95"/>
      <c r="G131" s="61"/>
      <c r="H131" s="61"/>
      <c r="I131" s="61"/>
    </row>
    <row r="132" spans="1:9" s="7" customFormat="1" ht="12.75" customHeight="1" x14ac:dyDescent="0.2">
      <c r="A132" s="133" t="s">
        <v>2</v>
      </c>
      <c r="B132" s="135" t="s">
        <v>3</v>
      </c>
      <c r="C132" s="137" t="s">
        <v>4</v>
      </c>
      <c r="D132" s="139" t="s">
        <v>1</v>
      </c>
      <c r="E132" s="139"/>
      <c r="F132" s="139"/>
      <c r="G132" s="140" t="s">
        <v>8</v>
      </c>
      <c r="H132" s="142" t="s">
        <v>9</v>
      </c>
      <c r="I132" s="144" t="s">
        <v>10</v>
      </c>
    </row>
    <row r="133" spans="1:9" s="7" customFormat="1" ht="52.5" customHeight="1" thickBot="1" x14ac:dyDescent="0.25">
      <c r="A133" s="134"/>
      <c r="B133" s="136"/>
      <c r="C133" s="138"/>
      <c r="D133" s="16" t="s">
        <v>5</v>
      </c>
      <c r="E133" s="16" t="s">
        <v>6</v>
      </c>
      <c r="F133" s="16" t="s">
        <v>7</v>
      </c>
      <c r="G133" s="141"/>
      <c r="H133" s="143"/>
      <c r="I133" s="145"/>
    </row>
    <row r="134" spans="1:9" s="7" customFormat="1" ht="13.5" thickBot="1" x14ac:dyDescent="0.25">
      <c r="A134" s="130" t="s">
        <v>53</v>
      </c>
      <c r="B134" s="131"/>
      <c r="C134" s="131"/>
      <c r="D134" s="131"/>
      <c r="E134" s="131"/>
      <c r="F134" s="131"/>
      <c r="G134" s="131"/>
      <c r="H134" s="131"/>
      <c r="I134" s="132"/>
    </row>
    <row r="135" spans="1:9" ht="25.5" x14ac:dyDescent="0.2">
      <c r="A135" s="93" t="s">
        <v>12</v>
      </c>
      <c r="B135" s="96" t="s">
        <v>175</v>
      </c>
      <c r="C135" s="97" t="s">
        <v>197</v>
      </c>
      <c r="D135" s="98">
        <v>8.5</v>
      </c>
      <c r="E135" s="98">
        <v>8.6</v>
      </c>
      <c r="F135" s="98">
        <v>42.5</v>
      </c>
      <c r="G135" s="97">
        <v>298</v>
      </c>
      <c r="H135" s="97">
        <v>1.3</v>
      </c>
      <c r="I135" s="99" t="s">
        <v>206</v>
      </c>
    </row>
    <row r="136" spans="1:9" x14ac:dyDescent="0.2">
      <c r="A136" s="9"/>
      <c r="B136" s="10" t="s">
        <v>16</v>
      </c>
      <c r="C136" s="12">
        <v>200</v>
      </c>
      <c r="D136" s="17">
        <v>0.06</v>
      </c>
      <c r="E136" s="17"/>
      <c r="F136" s="17">
        <v>11.2</v>
      </c>
      <c r="G136" s="12">
        <v>42.1</v>
      </c>
      <c r="H136" s="12">
        <v>3.5999999999999997E-2</v>
      </c>
      <c r="I136" s="70" t="s">
        <v>202</v>
      </c>
    </row>
    <row r="137" spans="1:9" x14ac:dyDescent="0.2">
      <c r="A137" s="9"/>
      <c r="B137" s="10" t="s">
        <v>123</v>
      </c>
      <c r="C137" s="12" t="s">
        <v>163</v>
      </c>
      <c r="D137" s="17">
        <v>4.71</v>
      </c>
      <c r="E137" s="17">
        <v>5.36</v>
      </c>
      <c r="F137" s="17">
        <v>19.399999999999999</v>
      </c>
      <c r="G137" s="12">
        <v>137.04</v>
      </c>
      <c r="H137" s="12">
        <v>4.3999999999999997E-2</v>
      </c>
      <c r="I137" s="70">
        <v>4</v>
      </c>
    </row>
    <row r="138" spans="1:9" ht="15" x14ac:dyDescent="0.25">
      <c r="A138" s="53"/>
      <c r="B138" s="30" t="s">
        <v>74</v>
      </c>
      <c r="C138" s="31"/>
      <c r="D138" s="32">
        <f>SUM(D135:D137)</f>
        <v>13.27</v>
      </c>
      <c r="E138" s="32">
        <f>SUM(E135:E137)</f>
        <v>13.96</v>
      </c>
      <c r="F138" s="32">
        <f>SUM(F135:F137)</f>
        <v>73.099999999999994</v>
      </c>
      <c r="G138" s="31">
        <f>SUM(G135:G137)</f>
        <v>477.14</v>
      </c>
      <c r="H138" s="31">
        <f>SUM(H135:H137)</f>
        <v>1.3800000000000001</v>
      </c>
      <c r="I138" s="76"/>
    </row>
    <row r="139" spans="1:9" ht="25.5" x14ac:dyDescent="0.2">
      <c r="A139" s="9" t="s">
        <v>18</v>
      </c>
      <c r="B139" s="10" t="s">
        <v>116</v>
      </c>
      <c r="C139" s="12">
        <v>200</v>
      </c>
      <c r="D139" s="17">
        <v>0</v>
      </c>
      <c r="E139" s="17">
        <v>0</v>
      </c>
      <c r="F139" s="17">
        <v>18.2</v>
      </c>
      <c r="G139" s="12">
        <v>87.2</v>
      </c>
      <c r="H139" s="12">
        <v>0</v>
      </c>
      <c r="I139" s="70" t="s">
        <v>200</v>
      </c>
    </row>
    <row r="140" spans="1:9" ht="15" x14ac:dyDescent="0.25">
      <c r="A140" s="53"/>
      <c r="B140" s="30" t="s">
        <v>74</v>
      </c>
      <c r="C140" s="31"/>
      <c r="D140" s="32">
        <f>SUM(D139:D139)</f>
        <v>0</v>
      </c>
      <c r="E140" s="32">
        <f>SUM(E139:E139)</f>
        <v>0</v>
      </c>
      <c r="F140" s="32">
        <f>SUM(F139:F139)</f>
        <v>18.2</v>
      </c>
      <c r="G140" s="31">
        <f>SUM(G139:G139)</f>
        <v>87.2</v>
      </c>
      <c r="H140" s="31">
        <f>SUM(H139:H139)</f>
        <v>0</v>
      </c>
      <c r="I140" s="76"/>
    </row>
    <row r="141" spans="1:9" ht="20.25" customHeight="1" x14ac:dyDescent="0.2">
      <c r="A141" s="9" t="s">
        <v>21</v>
      </c>
      <c r="B141" s="10" t="s">
        <v>90</v>
      </c>
      <c r="C141" s="12">
        <v>100</v>
      </c>
      <c r="D141" s="17">
        <v>0.8</v>
      </c>
      <c r="E141" s="17">
        <v>0.1</v>
      </c>
      <c r="F141" s="17">
        <v>2.5</v>
      </c>
      <c r="G141" s="12">
        <v>14</v>
      </c>
      <c r="H141" s="12">
        <v>10</v>
      </c>
      <c r="I141" s="70" t="s">
        <v>217</v>
      </c>
    </row>
    <row r="142" spans="1:9" ht="43.5" customHeight="1" x14ac:dyDescent="0.2">
      <c r="A142" s="9"/>
      <c r="B142" s="10" t="s">
        <v>191</v>
      </c>
      <c r="C142" s="12" t="s">
        <v>160</v>
      </c>
      <c r="D142" s="17">
        <v>9.8800000000000008</v>
      </c>
      <c r="E142" s="17">
        <v>9.89</v>
      </c>
      <c r="F142" s="17">
        <v>13.42</v>
      </c>
      <c r="G142" s="12">
        <v>204.16</v>
      </c>
      <c r="H142" s="12">
        <v>15.6</v>
      </c>
      <c r="I142" s="70" t="s">
        <v>161</v>
      </c>
    </row>
    <row r="143" spans="1:9" ht="25.5" x14ac:dyDescent="0.2">
      <c r="A143" s="9"/>
      <c r="B143" s="10" t="s">
        <v>141</v>
      </c>
      <c r="C143" s="12">
        <v>90</v>
      </c>
      <c r="D143" s="17">
        <v>13.6</v>
      </c>
      <c r="E143" s="17">
        <v>14.8</v>
      </c>
      <c r="F143" s="17">
        <v>8.1999999999999993</v>
      </c>
      <c r="G143" s="12">
        <v>218.9</v>
      </c>
      <c r="H143" s="12">
        <v>3.5999999999999997E-2</v>
      </c>
      <c r="I143" s="70" t="s">
        <v>184</v>
      </c>
    </row>
    <row r="144" spans="1:9" x14ac:dyDescent="0.2">
      <c r="A144" s="9"/>
      <c r="B144" s="10" t="s">
        <v>131</v>
      </c>
      <c r="C144" s="12" t="s">
        <v>24</v>
      </c>
      <c r="D144" s="17">
        <v>0.52</v>
      </c>
      <c r="E144" s="17">
        <v>1.79</v>
      </c>
      <c r="F144" s="17">
        <v>2.29</v>
      </c>
      <c r="G144" s="12">
        <v>27.56</v>
      </c>
      <c r="H144" s="12">
        <v>0.89700000000000002</v>
      </c>
      <c r="I144" s="70" t="s">
        <v>57</v>
      </c>
    </row>
    <row r="145" spans="1:9" x14ac:dyDescent="0.2">
      <c r="A145" s="9"/>
      <c r="B145" s="10" t="s">
        <v>132</v>
      </c>
      <c r="C145" s="12">
        <v>150</v>
      </c>
      <c r="D145" s="17">
        <v>11.3</v>
      </c>
      <c r="E145" s="17">
        <v>7</v>
      </c>
      <c r="F145" s="17">
        <v>51.1</v>
      </c>
      <c r="G145" s="12">
        <v>312</v>
      </c>
      <c r="H145" s="12">
        <v>25.77</v>
      </c>
      <c r="I145" s="70">
        <v>165</v>
      </c>
    </row>
    <row r="146" spans="1:9" x14ac:dyDescent="0.2">
      <c r="A146" s="9"/>
      <c r="B146" s="10" t="s">
        <v>83</v>
      </c>
      <c r="C146" s="12" t="s">
        <v>17</v>
      </c>
      <c r="D146" s="17">
        <v>0.09</v>
      </c>
      <c r="E146" s="17">
        <v>0</v>
      </c>
      <c r="F146" s="17">
        <v>14.69</v>
      </c>
      <c r="G146" s="12">
        <v>55.94</v>
      </c>
      <c r="H146" s="12">
        <v>0</v>
      </c>
      <c r="I146" s="70">
        <v>377</v>
      </c>
    </row>
    <row r="147" spans="1:9" x14ac:dyDescent="0.2">
      <c r="A147" s="9"/>
      <c r="B147" s="10" t="s">
        <v>152</v>
      </c>
      <c r="C147" s="12" t="s">
        <v>24</v>
      </c>
      <c r="D147" s="17">
        <v>2.37</v>
      </c>
      <c r="E147" s="17">
        <v>0.3</v>
      </c>
      <c r="F147" s="17">
        <v>14.49</v>
      </c>
      <c r="G147" s="12">
        <v>70.5</v>
      </c>
      <c r="H147" s="12">
        <v>0</v>
      </c>
      <c r="I147" s="70" t="s">
        <v>32</v>
      </c>
    </row>
    <row r="148" spans="1:9" x14ac:dyDescent="0.2">
      <c r="A148" s="9"/>
      <c r="B148" s="10" t="s">
        <v>28</v>
      </c>
      <c r="C148" s="12">
        <v>30</v>
      </c>
      <c r="D148" s="17">
        <v>1.98</v>
      </c>
      <c r="E148" s="17">
        <v>0.36</v>
      </c>
      <c r="F148" s="17">
        <v>10.02</v>
      </c>
      <c r="G148" s="12">
        <v>52.2</v>
      </c>
      <c r="H148" s="12">
        <v>0</v>
      </c>
      <c r="I148" s="70" t="s">
        <v>27</v>
      </c>
    </row>
    <row r="149" spans="1:9" ht="25.5" x14ac:dyDescent="0.2">
      <c r="A149" s="117" t="s">
        <v>104</v>
      </c>
      <c r="B149" s="122" t="s">
        <v>157</v>
      </c>
      <c r="C149" s="12">
        <v>50</v>
      </c>
      <c r="D149" s="17"/>
      <c r="E149" s="17"/>
      <c r="F149" s="17">
        <v>4.75</v>
      </c>
      <c r="G149" s="12">
        <v>20</v>
      </c>
      <c r="H149" s="12">
        <v>5</v>
      </c>
      <c r="I149" s="119" t="s">
        <v>108</v>
      </c>
    </row>
    <row r="150" spans="1:9" ht="15" x14ac:dyDescent="0.25">
      <c r="A150" s="53"/>
      <c r="B150" s="30" t="s">
        <v>74</v>
      </c>
      <c r="C150" s="31"/>
      <c r="D150" s="32">
        <f>SUM(D141:D148)</f>
        <v>40.54</v>
      </c>
      <c r="E150" s="32">
        <f>SUM(E141:E148)</f>
        <v>34.239999999999995</v>
      </c>
      <c r="F150" s="32">
        <f>SUM(F141:F148)</f>
        <v>116.70999999999998</v>
      </c>
      <c r="G150" s="31">
        <f>SUM(G141:G148)</f>
        <v>955.26</v>
      </c>
      <c r="H150" s="31">
        <f>SUM(H141:H148)</f>
        <v>52.302999999999997</v>
      </c>
      <c r="I150" s="76"/>
    </row>
    <row r="151" spans="1:9" ht="16.5" customHeight="1" x14ac:dyDescent="0.2">
      <c r="A151" s="9" t="s">
        <v>29</v>
      </c>
      <c r="B151" s="10" t="s">
        <v>162</v>
      </c>
      <c r="C151" s="12">
        <v>100</v>
      </c>
      <c r="D151" s="17">
        <v>6.1</v>
      </c>
      <c r="E151" s="17">
        <v>3.2</v>
      </c>
      <c r="F151" s="17">
        <v>32.1</v>
      </c>
      <c r="G151" s="12">
        <v>205.2</v>
      </c>
      <c r="H151" s="12">
        <v>0</v>
      </c>
      <c r="I151" s="70">
        <v>14</v>
      </c>
    </row>
    <row r="152" spans="1:9" x14ac:dyDescent="0.2">
      <c r="A152" s="9"/>
      <c r="B152" s="10" t="s">
        <v>196</v>
      </c>
      <c r="C152" s="12" t="s">
        <v>17</v>
      </c>
      <c r="D152" s="17">
        <v>4.8600000000000003</v>
      </c>
      <c r="E152" s="17">
        <v>4.5</v>
      </c>
      <c r="F152" s="17">
        <v>19.440000000000001</v>
      </c>
      <c r="G152" s="12">
        <v>152</v>
      </c>
      <c r="H152" s="12">
        <v>1.62</v>
      </c>
      <c r="I152" s="70">
        <v>430</v>
      </c>
    </row>
    <row r="153" spans="1:9" hidden="1" x14ac:dyDescent="0.2">
      <c r="A153" s="9"/>
      <c r="B153" s="10"/>
      <c r="C153" s="12"/>
      <c r="D153" s="17"/>
      <c r="E153" s="17"/>
      <c r="F153" s="17"/>
      <c r="G153" s="12"/>
      <c r="H153" s="12"/>
      <c r="I153" s="70"/>
    </row>
    <row r="154" spans="1:9" x14ac:dyDescent="0.2">
      <c r="A154" s="124"/>
      <c r="B154" s="10" t="s">
        <v>39</v>
      </c>
      <c r="C154" s="12">
        <v>100</v>
      </c>
      <c r="D154" s="17">
        <v>1.5</v>
      </c>
      <c r="E154" s="17">
        <v>0.1</v>
      </c>
      <c r="F154" s="17">
        <v>21</v>
      </c>
      <c r="G154" s="12">
        <v>83</v>
      </c>
      <c r="H154" s="12">
        <v>10</v>
      </c>
      <c r="I154" s="70">
        <v>3683</v>
      </c>
    </row>
    <row r="155" spans="1:9" x14ac:dyDescent="0.2">
      <c r="A155" s="9"/>
      <c r="B155" s="10" t="s">
        <v>152</v>
      </c>
      <c r="C155" s="12" t="s">
        <v>48</v>
      </c>
      <c r="D155" s="17">
        <v>1.19</v>
      </c>
      <c r="E155" s="17">
        <v>0.15</v>
      </c>
      <c r="F155" s="17">
        <v>7.24</v>
      </c>
      <c r="G155" s="12">
        <v>32.04</v>
      </c>
      <c r="H155" s="12">
        <v>0</v>
      </c>
      <c r="I155" s="70">
        <v>701</v>
      </c>
    </row>
    <row r="156" spans="1:9" hidden="1" x14ac:dyDescent="0.2">
      <c r="A156" s="54"/>
      <c r="B156" s="10"/>
      <c r="C156" s="12"/>
      <c r="D156" s="17"/>
      <c r="E156" s="17"/>
      <c r="F156" s="17"/>
      <c r="G156" s="12"/>
      <c r="H156" s="12"/>
      <c r="I156" s="70"/>
    </row>
    <row r="157" spans="1:9" x14ac:dyDescent="0.2">
      <c r="A157" s="54"/>
      <c r="B157" s="81" t="s">
        <v>105</v>
      </c>
      <c r="C157" s="82">
        <v>300</v>
      </c>
      <c r="D157" s="83"/>
      <c r="E157" s="83"/>
      <c r="F157" s="83"/>
      <c r="G157" s="82"/>
      <c r="H157" s="82"/>
      <c r="I157" s="79"/>
    </row>
    <row r="158" spans="1:9" ht="15.75" thickBot="1" x14ac:dyDescent="0.3">
      <c r="A158" s="52"/>
      <c r="B158" s="39" t="s">
        <v>74</v>
      </c>
      <c r="C158" s="40"/>
      <c r="D158" s="41">
        <f>SUM(D151:D155)</f>
        <v>13.65</v>
      </c>
      <c r="E158" s="41">
        <f>SUM(E151:E155)</f>
        <v>7.95</v>
      </c>
      <c r="F158" s="41">
        <f>SUM(F151:F155)</f>
        <v>79.78</v>
      </c>
      <c r="G158" s="40">
        <f>SUM(G151:G155)</f>
        <v>472.24</v>
      </c>
      <c r="H158" s="40">
        <f>SUM(H151:H155)</f>
        <v>11.620000000000001</v>
      </c>
      <c r="I158" s="84"/>
    </row>
    <row r="159" spans="1:9" s="7" customFormat="1" ht="16.5" thickBot="1" x14ac:dyDescent="0.3">
      <c r="A159" s="128" t="s">
        <v>35</v>
      </c>
      <c r="B159" s="129"/>
      <c r="C159" s="50">
        <v>1786</v>
      </c>
      <c r="D159" s="51">
        <f>SUM(D138+D140+D150+D158)</f>
        <v>67.460000000000008</v>
      </c>
      <c r="E159" s="51">
        <f>SUM(E138+E140+E150+E158)</f>
        <v>56.15</v>
      </c>
      <c r="F159" s="51">
        <f>SUM(F138+F140+F150+F158)</f>
        <v>287.78999999999996</v>
      </c>
      <c r="G159" s="50">
        <f>SUM(G138+G140+G150+G158)</f>
        <v>1991.84</v>
      </c>
      <c r="H159" s="50">
        <f>SUM(H138+H140+H150+H158)</f>
        <v>65.302999999999997</v>
      </c>
      <c r="I159" s="74"/>
    </row>
    <row r="160" spans="1:9" s="7" customFormat="1" x14ac:dyDescent="0.2">
      <c r="A160" s="100"/>
      <c r="B160" s="100"/>
      <c r="C160" s="94"/>
      <c r="D160" s="95"/>
      <c r="E160" s="95"/>
      <c r="F160" s="95"/>
      <c r="G160" s="100"/>
      <c r="H160" s="100"/>
      <c r="I160" s="100"/>
    </row>
    <row r="161" spans="1:9" s="7" customFormat="1" x14ac:dyDescent="0.2">
      <c r="A161" s="100" t="s">
        <v>75</v>
      </c>
      <c r="B161" s="100" t="s">
        <v>85</v>
      </c>
      <c r="C161" s="94"/>
      <c r="D161" s="95"/>
      <c r="E161" s="95"/>
      <c r="F161" s="95"/>
      <c r="G161" s="100"/>
      <c r="H161" s="100"/>
      <c r="I161" s="100"/>
    </row>
    <row r="162" spans="1:9" s="7" customFormat="1" x14ac:dyDescent="0.2">
      <c r="A162" s="100" t="s">
        <v>77</v>
      </c>
      <c r="B162" s="100" t="s">
        <v>78</v>
      </c>
      <c r="C162" s="94"/>
      <c r="D162" s="95"/>
      <c r="E162" s="95"/>
      <c r="F162" s="95"/>
      <c r="G162" s="100"/>
      <c r="H162" s="100"/>
      <c r="I162" s="100"/>
    </row>
    <row r="163" spans="1:9" s="7" customFormat="1" ht="13.5" thickBot="1" x14ac:dyDescent="0.25">
      <c r="A163" s="61" t="s">
        <v>0</v>
      </c>
      <c r="B163" s="61" t="s">
        <v>177</v>
      </c>
      <c r="C163" s="94"/>
      <c r="D163" s="95"/>
      <c r="E163" s="95"/>
      <c r="F163" s="95"/>
      <c r="G163" s="61"/>
      <c r="H163" s="61"/>
      <c r="I163" s="61"/>
    </row>
    <row r="164" spans="1:9" s="7" customFormat="1" ht="12.75" customHeight="1" x14ac:dyDescent="0.2">
      <c r="A164" s="133" t="s">
        <v>2</v>
      </c>
      <c r="B164" s="135" t="s">
        <v>3</v>
      </c>
      <c r="C164" s="137" t="s">
        <v>4</v>
      </c>
      <c r="D164" s="139" t="s">
        <v>1</v>
      </c>
      <c r="E164" s="139"/>
      <c r="F164" s="139"/>
      <c r="G164" s="140" t="s">
        <v>8</v>
      </c>
      <c r="H164" s="142" t="s">
        <v>9</v>
      </c>
      <c r="I164" s="144" t="s">
        <v>10</v>
      </c>
    </row>
    <row r="165" spans="1:9" s="7" customFormat="1" ht="53.25" customHeight="1" x14ac:dyDescent="0.2">
      <c r="A165" s="134"/>
      <c r="B165" s="136"/>
      <c r="C165" s="138"/>
      <c r="D165" s="16" t="s">
        <v>5</v>
      </c>
      <c r="E165" s="16" t="s">
        <v>6</v>
      </c>
      <c r="F165" s="16" t="s">
        <v>7</v>
      </c>
      <c r="G165" s="141"/>
      <c r="H165" s="143"/>
      <c r="I165" s="145"/>
    </row>
    <row r="166" spans="1:9" s="7" customFormat="1" x14ac:dyDescent="0.2">
      <c r="A166" s="154" t="s">
        <v>61</v>
      </c>
      <c r="B166" s="155"/>
      <c r="C166" s="155"/>
      <c r="D166" s="155"/>
      <c r="E166" s="155"/>
      <c r="F166" s="155"/>
      <c r="G166" s="155"/>
      <c r="H166" s="155"/>
      <c r="I166" s="156"/>
    </row>
    <row r="167" spans="1:9" ht="25.5" x14ac:dyDescent="0.2">
      <c r="A167" s="9" t="s">
        <v>12</v>
      </c>
      <c r="B167" s="10" t="s">
        <v>176</v>
      </c>
      <c r="C167" s="12" t="s">
        <v>197</v>
      </c>
      <c r="D167" s="17">
        <v>7.5</v>
      </c>
      <c r="E167" s="17">
        <v>8.06</v>
      </c>
      <c r="F167" s="17">
        <v>41.2</v>
      </c>
      <c r="G167" s="12">
        <v>268.10000000000002</v>
      </c>
      <c r="H167" s="12">
        <v>0.56000000000000005</v>
      </c>
      <c r="I167" s="70" t="s">
        <v>207</v>
      </c>
    </row>
    <row r="168" spans="1:9" x14ac:dyDescent="0.2">
      <c r="A168" s="9"/>
      <c r="B168" s="10" t="s">
        <v>16</v>
      </c>
      <c r="C168" s="12">
        <v>200</v>
      </c>
      <c r="D168" s="17">
        <v>0.06</v>
      </c>
      <c r="E168" s="17">
        <v>0</v>
      </c>
      <c r="F168" s="17">
        <v>11.2</v>
      </c>
      <c r="G168" s="12">
        <v>42.1</v>
      </c>
      <c r="H168" s="12">
        <v>3.5999999999999997E-2</v>
      </c>
      <c r="I168" s="70" t="s">
        <v>208</v>
      </c>
    </row>
    <row r="169" spans="1:9" x14ac:dyDescent="0.2">
      <c r="A169" s="9"/>
      <c r="B169" s="10" t="s">
        <v>145</v>
      </c>
      <c r="C169" s="12" t="s">
        <v>15</v>
      </c>
      <c r="D169" s="17">
        <v>3.25</v>
      </c>
      <c r="E169" s="17">
        <v>3.48</v>
      </c>
      <c r="F169" s="17">
        <v>22.94</v>
      </c>
      <c r="G169" s="12">
        <v>150.5</v>
      </c>
      <c r="H169" s="12">
        <v>0.32</v>
      </c>
      <c r="I169" s="70" t="s">
        <v>14</v>
      </c>
    </row>
    <row r="170" spans="1:9" ht="15" x14ac:dyDescent="0.25">
      <c r="A170" s="55"/>
      <c r="B170" s="30" t="s">
        <v>74</v>
      </c>
      <c r="C170" s="31"/>
      <c r="D170" s="32">
        <f>SUM(D167:D169)</f>
        <v>10.809999999999999</v>
      </c>
      <c r="E170" s="32">
        <f>SUM(E167:E169)</f>
        <v>11.540000000000001</v>
      </c>
      <c r="F170" s="32">
        <f>SUM(F167:F169)</f>
        <v>75.34</v>
      </c>
      <c r="G170" s="31">
        <f>SUM(G167:G169)</f>
        <v>460.70000000000005</v>
      </c>
      <c r="H170" s="31">
        <f>SUM(H167:H169)</f>
        <v>0.91600000000000015</v>
      </c>
      <c r="I170" s="76"/>
    </row>
    <row r="171" spans="1:9" ht="25.5" x14ac:dyDescent="0.2">
      <c r="A171" s="9" t="s">
        <v>18</v>
      </c>
      <c r="B171" s="10" t="s">
        <v>116</v>
      </c>
      <c r="C171" s="12" t="s">
        <v>20</v>
      </c>
      <c r="D171" s="17">
        <v>0</v>
      </c>
      <c r="E171" s="17">
        <v>0</v>
      </c>
      <c r="F171" s="17">
        <v>16.8</v>
      </c>
      <c r="G171" s="12">
        <v>67.2</v>
      </c>
      <c r="H171" s="12">
        <v>0</v>
      </c>
      <c r="I171" s="70" t="s">
        <v>19</v>
      </c>
    </row>
    <row r="172" spans="1:9" ht="15" x14ac:dyDescent="0.25">
      <c r="A172" s="55"/>
      <c r="B172" s="30" t="s">
        <v>74</v>
      </c>
      <c r="C172" s="31"/>
      <c r="D172" s="32">
        <f>SUM(D171)</f>
        <v>0</v>
      </c>
      <c r="E172" s="32">
        <f>SUM(E171)</f>
        <v>0</v>
      </c>
      <c r="F172" s="32">
        <f>SUM(F171)</f>
        <v>16.8</v>
      </c>
      <c r="G172" s="31">
        <f>SUM(G171)</f>
        <v>67.2</v>
      </c>
      <c r="H172" s="31">
        <f>SUM(H171)</f>
        <v>0</v>
      </c>
      <c r="I172" s="76"/>
    </row>
    <row r="173" spans="1:9" ht="17.25" customHeight="1" x14ac:dyDescent="0.2">
      <c r="A173" s="9" t="s">
        <v>21</v>
      </c>
      <c r="B173" s="10" t="s">
        <v>87</v>
      </c>
      <c r="C173" s="12">
        <v>100</v>
      </c>
      <c r="D173" s="17">
        <v>1.9</v>
      </c>
      <c r="E173" s="17">
        <v>9</v>
      </c>
      <c r="F173" s="17">
        <v>6</v>
      </c>
      <c r="G173" s="12">
        <v>120</v>
      </c>
      <c r="H173" s="12">
        <v>7</v>
      </c>
      <c r="I173" s="70" t="s">
        <v>216</v>
      </c>
    </row>
    <row r="174" spans="1:9" ht="25.5" x14ac:dyDescent="0.2">
      <c r="A174" s="9"/>
      <c r="B174" s="10" t="s">
        <v>153</v>
      </c>
      <c r="C174" s="12" t="s">
        <v>22</v>
      </c>
      <c r="D174" s="17">
        <v>1.6</v>
      </c>
      <c r="E174" s="17">
        <v>4</v>
      </c>
      <c r="F174" s="17">
        <v>11.3</v>
      </c>
      <c r="G174" s="12">
        <v>88</v>
      </c>
      <c r="H174" s="12">
        <v>7.1</v>
      </c>
      <c r="I174" s="70">
        <v>58</v>
      </c>
    </row>
    <row r="175" spans="1:9" x14ac:dyDescent="0.2">
      <c r="A175" s="9"/>
      <c r="B175" s="10" t="s">
        <v>134</v>
      </c>
      <c r="C175" s="12">
        <v>220</v>
      </c>
      <c r="D175" s="17">
        <v>22.2</v>
      </c>
      <c r="E175" s="17">
        <v>24.7</v>
      </c>
      <c r="F175" s="17">
        <v>33.4</v>
      </c>
      <c r="G175" s="12">
        <v>448</v>
      </c>
      <c r="H175" s="12">
        <v>1.6</v>
      </c>
      <c r="I175" s="70" t="s">
        <v>185</v>
      </c>
    </row>
    <row r="176" spans="1:9" x14ac:dyDescent="0.2">
      <c r="A176" s="9"/>
      <c r="B176" s="10" t="s">
        <v>83</v>
      </c>
      <c r="C176" s="12" t="s">
        <v>17</v>
      </c>
      <c r="D176" s="17">
        <v>0.09</v>
      </c>
      <c r="E176" s="17">
        <v>0</v>
      </c>
      <c r="F176" s="17">
        <v>14.69</v>
      </c>
      <c r="G176" s="12">
        <v>55.94</v>
      </c>
      <c r="H176" s="12">
        <v>0</v>
      </c>
      <c r="I176" s="70">
        <v>377</v>
      </c>
    </row>
    <row r="177" spans="1:9" x14ac:dyDescent="0.2">
      <c r="A177" s="9"/>
      <c r="B177" s="10" t="s">
        <v>28</v>
      </c>
      <c r="C177" s="12">
        <v>30</v>
      </c>
      <c r="D177" s="17">
        <v>1.98</v>
      </c>
      <c r="E177" s="17">
        <v>0.36</v>
      </c>
      <c r="F177" s="17">
        <v>10.02</v>
      </c>
      <c r="G177" s="12">
        <v>52.21</v>
      </c>
      <c r="H177" s="12">
        <v>0</v>
      </c>
      <c r="I177" s="70" t="s">
        <v>27</v>
      </c>
    </row>
    <row r="178" spans="1:9" x14ac:dyDescent="0.2">
      <c r="A178" s="9"/>
      <c r="B178" s="10" t="s">
        <v>152</v>
      </c>
      <c r="C178" s="12" t="s">
        <v>24</v>
      </c>
      <c r="D178" s="17">
        <v>2.37</v>
      </c>
      <c r="E178" s="17">
        <v>0.3</v>
      </c>
      <c r="F178" s="17">
        <v>14.49</v>
      </c>
      <c r="G178" s="12">
        <v>70.5</v>
      </c>
      <c r="H178" s="12">
        <v>0</v>
      </c>
      <c r="I178" s="70" t="s">
        <v>32</v>
      </c>
    </row>
    <row r="179" spans="1:9" ht="25.5" x14ac:dyDescent="0.2">
      <c r="A179" s="117" t="s">
        <v>104</v>
      </c>
      <c r="B179" s="122" t="s">
        <v>157</v>
      </c>
      <c r="C179" s="12">
        <v>50</v>
      </c>
      <c r="D179" s="17"/>
      <c r="E179" s="17"/>
      <c r="F179" s="17">
        <v>4.75</v>
      </c>
      <c r="G179" s="12">
        <v>20</v>
      </c>
      <c r="H179" s="12">
        <v>5</v>
      </c>
      <c r="I179" s="119" t="s">
        <v>108</v>
      </c>
    </row>
    <row r="180" spans="1:9" ht="15" x14ac:dyDescent="0.25">
      <c r="A180" s="55"/>
      <c r="B180" s="30" t="s">
        <v>74</v>
      </c>
      <c r="C180" s="31"/>
      <c r="D180" s="32">
        <f>SUM(D173:D178)</f>
        <v>30.14</v>
      </c>
      <c r="E180" s="32">
        <f>SUM(E173:E178)</f>
        <v>38.36</v>
      </c>
      <c r="F180" s="32">
        <f>SUM(F173:F178)</f>
        <v>89.899999999999991</v>
      </c>
      <c r="G180" s="31">
        <f>SUM(G173:G178)</f>
        <v>834.65000000000009</v>
      </c>
      <c r="H180" s="31">
        <f>SUM(H173:H178)</f>
        <v>15.7</v>
      </c>
      <c r="I180" s="76"/>
    </row>
    <row r="181" spans="1:9" ht="18" customHeight="1" x14ac:dyDescent="0.2">
      <c r="A181" s="9" t="s">
        <v>29</v>
      </c>
      <c r="B181" s="10" t="s">
        <v>154</v>
      </c>
      <c r="C181" s="12">
        <v>130</v>
      </c>
      <c r="D181" s="17">
        <v>15.04</v>
      </c>
      <c r="E181" s="17">
        <v>19.38</v>
      </c>
      <c r="F181" s="17">
        <v>31.2</v>
      </c>
      <c r="G181" s="12">
        <v>397.8</v>
      </c>
      <c r="H181" s="12">
        <v>0.27</v>
      </c>
      <c r="I181" s="70">
        <v>15</v>
      </c>
    </row>
    <row r="182" spans="1:9" ht="17.25" customHeight="1" x14ac:dyDescent="0.2">
      <c r="A182" s="9"/>
      <c r="B182" s="10" t="s">
        <v>56</v>
      </c>
      <c r="C182" s="12">
        <v>100</v>
      </c>
      <c r="D182" s="17">
        <v>0.4</v>
      </c>
      <c r="E182" s="17">
        <v>0.4</v>
      </c>
      <c r="F182" s="17">
        <v>10.199999999999999</v>
      </c>
      <c r="G182" s="12">
        <v>46</v>
      </c>
      <c r="H182" s="12">
        <v>10</v>
      </c>
      <c r="I182" s="70">
        <v>3681</v>
      </c>
    </row>
    <row r="183" spans="1:9" ht="17.25" customHeight="1" x14ac:dyDescent="0.2">
      <c r="A183" s="110"/>
      <c r="B183" s="10" t="s">
        <v>52</v>
      </c>
      <c r="C183" s="12" t="s">
        <v>17</v>
      </c>
      <c r="D183" s="17">
        <v>2.66</v>
      </c>
      <c r="E183" s="17">
        <v>2.88</v>
      </c>
      <c r="F183" s="17">
        <v>14.31</v>
      </c>
      <c r="G183" s="12">
        <v>92.77</v>
      </c>
      <c r="H183" s="12">
        <v>1.206</v>
      </c>
      <c r="I183" s="70">
        <v>394</v>
      </c>
    </row>
    <row r="184" spans="1:9" ht="15.75" customHeight="1" x14ac:dyDescent="0.2">
      <c r="A184" s="9"/>
      <c r="B184" s="10" t="s">
        <v>152</v>
      </c>
      <c r="C184" s="12">
        <v>15</v>
      </c>
      <c r="D184" s="17">
        <v>1.19</v>
      </c>
      <c r="E184" s="17">
        <v>0.15</v>
      </c>
      <c r="F184" s="17">
        <v>7.24</v>
      </c>
      <c r="G184" s="12">
        <v>32.04</v>
      </c>
      <c r="H184" s="12">
        <v>0</v>
      </c>
      <c r="I184" s="70">
        <v>701</v>
      </c>
    </row>
    <row r="185" spans="1:9" hidden="1" x14ac:dyDescent="0.2">
      <c r="A185" s="9"/>
      <c r="B185" s="10"/>
      <c r="C185" s="12"/>
      <c r="D185" s="17"/>
      <c r="E185" s="17"/>
      <c r="F185" s="17"/>
      <c r="G185" s="12"/>
      <c r="H185" s="12"/>
      <c r="I185" s="70"/>
    </row>
    <row r="186" spans="1:9" ht="15" customHeight="1" x14ac:dyDescent="0.2">
      <c r="A186" s="54"/>
      <c r="B186" s="81" t="s">
        <v>105</v>
      </c>
      <c r="C186" s="82">
        <v>300</v>
      </c>
      <c r="D186" s="83"/>
      <c r="E186" s="83"/>
      <c r="F186" s="83"/>
      <c r="G186" s="82"/>
      <c r="H186" s="82"/>
      <c r="I186" s="79"/>
    </row>
    <row r="187" spans="1:9" ht="15.75" thickBot="1" x14ac:dyDescent="0.3">
      <c r="A187" s="54"/>
      <c r="B187" s="39" t="s">
        <v>74</v>
      </c>
      <c r="C187" s="40"/>
      <c r="D187" s="41">
        <f>SUM(D181:D185)</f>
        <v>19.290000000000003</v>
      </c>
      <c r="E187" s="41">
        <f>SUM(E181:E185)</f>
        <v>22.809999999999995</v>
      </c>
      <c r="F187" s="41">
        <f>SUM(F181:F185)</f>
        <v>62.95</v>
      </c>
      <c r="G187" s="40">
        <f>SUM(G181:G185)</f>
        <v>568.61</v>
      </c>
      <c r="H187" s="40">
        <f>SUM(H181:H185)</f>
        <v>11.475999999999999</v>
      </c>
      <c r="I187" s="84"/>
    </row>
    <row r="188" spans="1:9" s="7" customFormat="1" ht="16.5" thickBot="1" x14ac:dyDescent="0.3">
      <c r="A188" s="128" t="s">
        <v>35</v>
      </c>
      <c r="B188" s="129"/>
      <c r="C188" s="50">
        <v>1681</v>
      </c>
      <c r="D188" s="51">
        <f>SUM(D170+D172+D180+D187)</f>
        <v>60.240000000000009</v>
      </c>
      <c r="E188" s="51">
        <f>SUM(E170+E172+E180+E187)</f>
        <v>72.709999999999994</v>
      </c>
      <c r="F188" s="51">
        <f>SUM(F170+F172+F180+F187)</f>
        <v>244.99</v>
      </c>
      <c r="G188" s="50">
        <f>SUM(G170+G172+G180+G187)</f>
        <v>1931.1600000000003</v>
      </c>
      <c r="H188" s="50">
        <f>SUM(H170+H172+H180+H187)</f>
        <v>28.091999999999999</v>
      </c>
      <c r="I188" s="74"/>
    </row>
    <row r="189" spans="1:9" s="7" customFormat="1" ht="15.75" x14ac:dyDescent="0.25">
      <c r="A189" s="62"/>
      <c r="B189" s="63"/>
      <c r="C189" s="64"/>
      <c r="D189" s="65"/>
      <c r="E189" s="65"/>
      <c r="F189" s="65"/>
      <c r="G189" s="63"/>
      <c r="H189" s="63"/>
      <c r="I189" s="66"/>
    </row>
    <row r="190" spans="1:9" s="7" customFormat="1" ht="15.75" x14ac:dyDescent="0.25">
      <c r="A190" s="100" t="s">
        <v>75</v>
      </c>
      <c r="B190" s="100" t="s">
        <v>85</v>
      </c>
      <c r="C190" s="103"/>
      <c r="D190" s="104"/>
      <c r="E190" s="104"/>
      <c r="F190" s="104"/>
      <c r="G190" s="102"/>
      <c r="H190" s="102"/>
      <c r="I190" s="102"/>
    </row>
    <row r="191" spans="1:9" s="7" customFormat="1" ht="15.75" x14ac:dyDescent="0.25">
      <c r="A191" s="100" t="s">
        <v>77</v>
      </c>
      <c r="B191" s="100" t="s">
        <v>79</v>
      </c>
      <c r="C191" s="103"/>
      <c r="D191" s="104"/>
      <c r="E191" s="104"/>
      <c r="F191" s="104"/>
      <c r="G191" s="102"/>
      <c r="H191" s="102"/>
      <c r="I191" s="102"/>
    </row>
    <row r="192" spans="1:9" s="7" customFormat="1" ht="15" thickBot="1" x14ac:dyDescent="0.25">
      <c r="A192" s="61" t="s">
        <v>0</v>
      </c>
      <c r="B192" s="61" t="s">
        <v>178</v>
      </c>
      <c r="C192" s="59"/>
      <c r="D192" s="60"/>
      <c r="E192" s="60"/>
      <c r="F192" s="60"/>
      <c r="G192" s="58"/>
      <c r="H192" s="58"/>
      <c r="I192" s="58"/>
    </row>
    <row r="193" spans="1:9" s="7" customFormat="1" ht="12.75" customHeight="1" x14ac:dyDescent="0.2">
      <c r="A193" s="133" t="s">
        <v>2</v>
      </c>
      <c r="B193" s="135" t="s">
        <v>3</v>
      </c>
      <c r="C193" s="137" t="s">
        <v>4</v>
      </c>
      <c r="D193" s="139" t="s">
        <v>1</v>
      </c>
      <c r="E193" s="139"/>
      <c r="F193" s="139"/>
      <c r="G193" s="140" t="s">
        <v>8</v>
      </c>
      <c r="H193" s="142" t="s">
        <v>9</v>
      </c>
      <c r="I193" s="144" t="s">
        <v>10</v>
      </c>
    </row>
    <row r="194" spans="1:9" s="7" customFormat="1" ht="51" customHeight="1" x14ac:dyDescent="0.2">
      <c r="A194" s="134"/>
      <c r="B194" s="136"/>
      <c r="C194" s="138"/>
      <c r="D194" s="16" t="s">
        <v>5</v>
      </c>
      <c r="E194" s="16" t="s">
        <v>6</v>
      </c>
      <c r="F194" s="16" t="s">
        <v>7</v>
      </c>
      <c r="G194" s="141"/>
      <c r="H194" s="143"/>
      <c r="I194" s="145"/>
    </row>
    <row r="195" spans="1:9" s="7" customFormat="1" x14ac:dyDescent="0.2">
      <c r="A195" s="154" t="s">
        <v>62</v>
      </c>
      <c r="B195" s="155"/>
      <c r="C195" s="155"/>
      <c r="D195" s="155"/>
      <c r="E195" s="155"/>
      <c r="F195" s="155"/>
      <c r="G195" s="155"/>
      <c r="H195" s="155"/>
      <c r="I195" s="156"/>
    </row>
    <row r="196" spans="1:9" ht="26.25" customHeight="1" x14ac:dyDescent="0.2">
      <c r="A196" s="9" t="s">
        <v>12</v>
      </c>
      <c r="B196" s="10" t="s">
        <v>119</v>
      </c>
      <c r="C196" s="12" t="s">
        <v>197</v>
      </c>
      <c r="D196" s="17">
        <v>7.85</v>
      </c>
      <c r="E196" s="17">
        <v>9.1999999999999993</v>
      </c>
      <c r="F196" s="17">
        <v>45.2</v>
      </c>
      <c r="G196" s="12">
        <v>298</v>
      </c>
      <c r="H196" s="12">
        <v>0.53</v>
      </c>
      <c r="I196" s="70" t="s">
        <v>204</v>
      </c>
    </row>
    <row r="197" spans="1:9" x14ac:dyDescent="0.2">
      <c r="A197" s="9"/>
      <c r="B197" s="10" t="s">
        <v>120</v>
      </c>
      <c r="C197" s="12" t="s">
        <v>100</v>
      </c>
      <c r="D197" s="17">
        <v>3.22</v>
      </c>
      <c r="E197" s="17">
        <v>3.48</v>
      </c>
      <c r="F197" s="17">
        <v>19.399999999999999</v>
      </c>
      <c r="G197" s="12">
        <v>113.74</v>
      </c>
      <c r="H197" s="12">
        <v>0</v>
      </c>
      <c r="I197" s="70" t="s">
        <v>45</v>
      </c>
    </row>
    <row r="198" spans="1:9" x14ac:dyDescent="0.2">
      <c r="A198" s="9"/>
      <c r="B198" s="10" t="s">
        <v>54</v>
      </c>
      <c r="C198" s="12">
        <v>200</v>
      </c>
      <c r="D198" s="17">
        <v>4.3</v>
      </c>
      <c r="E198" s="17">
        <v>4.0199999999999996</v>
      </c>
      <c r="F198" s="17">
        <v>20.3</v>
      </c>
      <c r="G198" s="12">
        <v>154</v>
      </c>
      <c r="H198" s="12">
        <v>1</v>
      </c>
      <c r="I198" s="70" t="s">
        <v>205</v>
      </c>
    </row>
    <row r="199" spans="1:9" ht="15" x14ac:dyDescent="0.25">
      <c r="A199" s="55"/>
      <c r="B199" s="30" t="s">
        <v>74</v>
      </c>
      <c r="C199" s="31"/>
      <c r="D199" s="32">
        <f>SUM(D196:D198)</f>
        <v>15.370000000000001</v>
      </c>
      <c r="E199" s="32">
        <f>SUM(E196:E198)</f>
        <v>16.7</v>
      </c>
      <c r="F199" s="32">
        <f>SUM(F196:F198)</f>
        <v>84.899999999999991</v>
      </c>
      <c r="G199" s="31">
        <f>SUM(G196:G198)</f>
        <v>565.74</v>
      </c>
      <c r="H199" s="31">
        <f>SUM(H196:H198)</f>
        <v>1.53</v>
      </c>
      <c r="I199" s="70"/>
    </row>
    <row r="200" spans="1:9" x14ac:dyDescent="0.2">
      <c r="A200" s="9" t="s">
        <v>18</v>
      </c>
      <c r="B200" s="10" t="s">
        <v>39</v>
      </c>
      <c r="C200" s="12">
        <v>100</v>
      </c>
      <c r="D200" s="17">
        <v>1.5</v>
      </c>
      <c r="E200" s="17">
        <v>0.1</v>
      </c>
      <c r="F200" s="17">
        <v>21</v>
      </c>
      <c r="G200" s="12">
        <v>83</v>
      </c>
      <c r="H200" s="12">
        <v>10</v>
      </c>
      <c r="I200" s="70">
        <v>3683</v>
      </c>
    </row>
    <row r="201" spans="1:9" x14ac:dyDescent="0.2">
      <c r="A201" s="9"/>
      <c r="B201" s="10" t="s">
        <v>92</v>
      </c>
      <c r="C201" s="12" t="s">
        <v>20</v>
      </c>
      <c r="D201" s="17">
        <v>0.51</v>
      </c>
      <c r="E201" s="17">
        <v>0.21</v>
      </c>
      <c r="F201" s="17">
        <v>14.73</v>
      </c>
      <c r="G201" s="12">
        <v>71.02</v>
      </c>
      <c r="H201" s="12">
        <v>150</v>
      </c>
      <c r="I201" s="70" t="s">
        <v>46</v>
      </c>
    </row>
    <row r="202" spans="1:9" ht="15" x14ac:dyDescent="0.25">
      <c r="A202" s="55"/>
      <c r="B202" s="30" t="s">
        <v>74</v>
      </c>
      <c r="C202" s="31"/>
      <c r="D202" s="32">
        <f>SUM(D200:D201)</f>
        <v>2.0099999999999998</v>
      </c>
      <c r="E202" s="32">
        <f>SUM(E200:E201)</f>
        <v>0.31</v>
      </c>
      <c r="F202" s="32">
        <f>SUM(F200:F201)</f>
        <v>35.730000000000004</v>
      </c>
      <c r="G202" s="31">
        <f>SUM(G200:G201)</f>
        <v>154.01999999999998</v>
      </c>
      <c r="H202" s="31">
        <f>SUM(H200:H201)</f>
        <v>160</v>
      </c>
      <c r="I202" s="76"/>
    </row>
    <row r="203" spans="1:9" x14ac:dyDescent="0.2">
      <c r="A203" s="9" t="s">
        <v>21</v>
      </c>
      <c r="B203" s="10" t="s">
        <v>90</v>
      </c>
      <c r="C203" s="12">
        <v>100</v>
      </c>
      <c r="D203" s="17">
        <v>0.8</v>
      </c>
      <c r="E203" s="17">
        <v>0.1</v>
      </c>
      <c r="F203" s="17">
        <v>2.5</v>
      </c>
      <c r="G203" s="12">
        <v>14</v>
      </c>
      <c r="H203" s="12">
        <v>10</v>
      </c>
      <c r="I203" s="70" t="s">
        <v>217</v>
      </c>
    </row>
    <row r="204" spans="1:9" ht="30" customHeight="1" x14ac:dyDescent="0.2">
      <c r="A204" s="9"/>
      <c r="B204" s="10" t="s">
        <v>192</v>
      </c>
      <c r="C204" s="12" t="s">
        <v>160</v>
      </c>
      <c r="D204" s="17">
        <v>6.88</v>
      </c>
      <c r="E204" s="17">
        <v>6.98</v>
      </c>
      <c r="F204" s="17">
        <v>11.42</v>
      </c>
      <c r="G204" s="12">
        <v>205</v>
      </c>
      <c r="H204" s="12">
        <v>15.3</v>
      </c>
      <c r="I204" s="70" t="s">
        <v>193</v>
      </c>
    </row>
    <row r="205" spans="1:9" ht="16.5" customHeight="1" x14ac:dyDescent="0.2">
      <c r="A205" s="9"/>
      <c r="B205" s="10" t="s">
        <v>173</v>
      </c>
      <c r="C205" s="12">
        <v>90</v>
      </c>
      <c r="D205" s="17">
        <v>18.7</v>
      </c>
      <c r="E205" s="17">
        <v>9.9</v>
      </c>
      <c r="F205" s="17">
        <v>8.3000000000000007</v>
      </c>
      <c r="G205" s="12">
        <v>162.80000000000001</v>
      </c>
      <c r="H205" s="12">
        <v>2.8000000000000001E-2</v>
      </c>
      <c r="I205" s="70" t="s">
        <v>186</v>
      </c>
    </row>
    <row r="206" spans="1:9" ht="15" customHeight="1" x14ac:dyDescent="0.2">
      <c r="A206" s="123"/>
      <c r="B206" s="10" t="s">
        <v>143</v>
      </c>
      <c r="C206" s="12">
        <v>150</v>
      </c>
      <c r="D206" s="17">
        <v>6</v>
      </c>
      <c r="E206" s="17">
        <v>4.34</v>
      </c>
      <c r="F206" s="17">
        <v>36.630000000000003</v>
      </c>
      <c r="G206" s="12">
        <v>209.26</v>
      </c>
      <c r="H206" s="12">
        <v>0</v>
      </c>
      <c r="I206" s="70">
        <v>204</v>
      </c>
    </row>
    <row r="207" spans="1:9" ht="13.5" customHeight="1" x14ac:dyDescent="0.2">
      <c r="A207" s="89"/>
      <c r="B207" s="10" t="s">
        <v>142</v>
      </c>
      <c r="C207" s="12">
        <v>30</v>
      </c>
      <c r="D207" s="17">
        <v>0.52</v>
      </c>
      <c r="E207" s="17">
        <v>1.79</v>
      </c>
      <c r="F207" s="17">
        <v>2.29</v>
      </c>
      <c r="G207" s="12">
        <v>27.56</v>
      </c>
      <c r="H207" s="12">
        <v>0.89700000000000002</v>
      </c>
      <c r="I207" s="70">
        <v>356</v>
      </c>
    </row>
    <row r="208" spans="1:9" x14ac:dyDescent="0.2">
      <c r="A208" s="9"/>
      <c r="B208" s="10" t="s">
        <v>26</v>
      </c>
      <c r="C208" s="12" t="s">
        <v>17</v>
      </c>
      <c r="D208" s="17">
        <v>0.86</v>
      </c>
      <c r="E208" s="17">
        <v>0.04</v>
      </c>
      <c r="F208" s="17">
        <v>37.19</v>
      </c>
      <c r="G208" s="12">
        <v>155.47999999999999</v>
      </c>
      <c r="H208" s="12">
        <v>0.79200000000000004</v>
      </c>
      <c r="I208" s="70">
        <v>379</v>
      </c>
    </row>
    <row r="209" spans="1:11" x14ac:dyDescent="0.2">
      <c r="A209" s="9"/>
      <c r="B209" s="10" t="s">
        <v>28</v>
      </c>
      <c r="C209" s="12">
        <v>30</v>
      </c>
      <c r="D209" s="17">
        <v>1.98</v>
      </c>
      <c r="E209" s="17">
        <v>0.36</v>
      </c>
      <c r="F209" s="17">
        <v>10.02</v>
      </c>
      <c r="G209" s="12">
        <v>52.2</v>
      </c>
      <c r="H209" s="12">
        <v>0</v>
      </c>
      <c r="I209" s="70" t="s">
        <v>27</v>
      </c>
    </row>
    <row r="210" spans="1:11" x14ac:dyDescent="0.2">
      <c r="A210" s="9"/>
      <c r="B210" s="10" t="s">
        <v>152</v>
      </c>
      <c r="C210" s="12" t="s">
        <v>24</v>
      </c>
      <c r="D210" s="17">
        <v>2.37</v>
      </c>
      <c r="E210" s="17">
        <v>0.3</v>
      </c>
      <c r="F210" s="17">
        <v>14.49</v>
      </c>
      <c r="G210" s="12">
        <v>70.5</v>
      </c>
      <c r="H210" s="12">
        <v>0</v>
      </c>
      <c r="I210" s="70" t="s">
        <v>32</v>
      </c>
    </row>
    <row r="211" spans="1:11" ht="25.5" x14ac:dyDescent="0.2">
      <c r="A211" s="117" t="s">
        <v>104</v>
      </c>
      <c r="B211" s="122" t="s">
        <v>157</v>
      </c>
      <c r="C211" s="12">
        <v>50</v>
      </c>
      <c r="D211" s="17"/>
      <c r="E211" s="17"/>
      <c r="F211" s="17">
        <v>4.75</v>
      </c>
      <c r="G211" s="12">
        <v>20</v>
      </c>
      <c r="H211" s="12">
        <v>5</v>
      </c>
      <c r="I211" s="119" t="s">
        <v>108</v>
      </c>
    </row>
    <row r="212" spans="1:11" ht="15" x14ac:dyDescent="0.25">
      <c r="A212" s="55"/>
      <c r="B212" s="30" t="s">
        <v>74</v>
      </c>
      <c r="C212" s="31"/>
      <c r="D212" s="32">
        <f>SUM(D203:D210)</f>
        <v>38.109999999999992</v>
      </c>
      <c r="E212" s="32">
        <f>SUM(E203:E210)</f>
        <v>23.81</v>
      </c>
      <c r="F212" s="32">
        <f>SUM(F203:F210)</f>
        <v>122.83999999999999</v>
      </c>
      <c r="G212" s="31">
        <f>SUM(G203:G210)</f>
        <v>896.8</v>
      </c>
      <c r="H212" s="31">
        <f>SUM(H203:H210)</f>
        <v>27.016999999999999</v>
      </c>
      <c r="I212" s="76"/>
    </row>
    <row r="213" spans="1:11" x14ac:dyDescent="0.2">
      <c r="A213" s="9" t="s">
        <v>29</v>
      </c>
      <c r="B213" s="10" t="s">
        <v>63</v>
      </c>
      <c r="C213" s="12" t="s">
        <v>215</v>
      </c>
      <c r="D213" s="17">
        <v>8.9499999999999993</v>
      </c>
      <c r="E213" s="17">
        <v>12.55</v>
      </c>
      <c r="F213" s="17">
        <v>27.27</v>
      </c>
      <c r="G213" s="12">
        <v>268.2</v>
      </c>
      <c r="H213" s="12">
        <v>22.98</v>
      </c>
      <c r="I213" s="70" t="s">
        <v>20</v>
      </c>
    </row>
    <row r="214" spans="1:11" hidden="1" x14ac:dyDescent="0.2">
      <c r="A214" s="9"/>
      <c r="B214" s="10"/>
      <c r="C214" s="12"/>
      <c r="D214" s="17"/>
      <c r="E214" s="17"/>
      <c r="F214" s="17"/>
      <c r="G214" s="12"/>
      <c r="H214" s="12"/>
      <c r="I214" s="70"/>
    </row>
    <row r="215" spans="1:11" x14ac:dyDescent="0.2">
      <c r="A215" s="9"/>
      <c r="B215" s="10" t="s">
        <v>86</v>
      </c>
      <c r="C215" s="12" t="s">
        <v>17</v>
      </c>
      <c r="D215" s="17">
        <v>5.22</v>
      </c>
      <c r="E215" s="17">
        <v>4.5</v>
      </c>
      <c r="F215" s="17">
        <v>8.64</v>
      </c>
      <c r="G215" s="12">
        <v>97.2</v>
      </c>
      <c r="H215" s="12">
        <v>2.34</v>
      </c>
      <c r="I215" s="70">
        <v>402</v>
      </c>
    </row>
    <row r="216" spans="1:11" x14ac:dyDescent="0.2">
      <c r="A216" s="9"/>
      <c r="B216" s="10" t="s">
        <v>152</v>
      </c>
      <c r="C216" s="12">
        <v>15</v>
      </c>
      <c r="D216" s="17">
        <v>1.19</v>
      </c>
      <c r="E216" s="17">
        <v>0.15</v>
      </c>
      <c r="F216" s="17">
        <v>7.24</v>
      </c>
      <c r="G216" s="12">
        <v>32.04</v>
      </c>
      <c r="H216" s="12">
        <v>0</v>
      </c>
      <c r="I216" s="70">
        <v>701</v>
      </c>
    </row>
    <row r="217" spans="1:11" hidden="1" x14ac:dyDescent="0.2">
      <c r="A217" s="9"/>
      <c r="B217" s="10"/>
      <c r="C217" s="12"/>
      <c r="D217" s="17"/>
      <c r="E217" s="17"/>
      <c r="F217" s="17"/>
      <c r="G217" s="12"/>
      <c r="H217" s="12"/>
      <c r="I217" s="70"/>
    </row>
    <row r="218" spans="1:11" x14ac:dyDescent="0.2">
      <c r="A218" s="54"/>
      <c r="B218" s="81" t="s">
        <v>105</v>
      </c>
      <c r="C218" s="82">
        <v>300</v>
      </c>
      <c r="D218" s="83"/>
      <c r="E218" s="83"/>
      <c r="F218" s="83"/>
      <c r="G218" s="82"/>
      <c r="H218" s="82"/>
      <c r="I218" s="79"/>
    </row>
    <row r="219" spans="1:11" ht="15.75" thickBot="1" x14ac:dyDescent="0.3">
      <c r="A219" s="54"/>
      <c r="B219" s="39" t="s">
        <v>74</v>
      </c>
      <c r="C219" s="40"/>
      <c r="D219" s="41">
        <f>SUM(D213:D217)</f>
        <v>15.359999999999998</v>
      </c>
      <c r="E219" s="41">
        <f>SUM(E213:E217)</f>
        <v>17.2</v>
      </c>
      <c r="F219" s="41">
        <f>SUM(F213:F217)</f>
        <v>43.15</v>
      </c>
      <c r="G219" s="40">
        <f>SUM(G213:G217)</f>
        <v>397.44</v>
      </c>
      <c r="H219" s="40">
        <f>SUM(H213:H217)</f>
        <v>25.32</v>
      </c>
      <c r="I219" s="84"/>
    </row>
    <row r="220" spans="1:11" s="7" customFormat="1" ht="16.5" thickBot="1" x14ac:dyDescent="0.3">
      <c r="A220" s="130" t="s">
        <v>35</v>
      </c>
      <c r="B220" s="131"/>
      <c r="C220" s="48">
        <v>1726</v>
      </c>
      <c r="D220" s="49">
        <f>SUM(D199+D202+D212+D219)</f>
        <v>70.849999999999994</v>
      </c>
      <c r="E220" s="49">
        <f>SUM(E199+E202+E212+E219)</f>
        <v>58.019999999999996</v>
      </c>
      <c r="F220" s="49">
        <f>SUM(F199+F202+F212+F219)</f>
        <v>286.61999999999995</v>
      </c>
      <c r="G220" s="48">
        <f>SUM(G199+G202+G212+G219)</f>
        <v>2014</v>
      </c>
      <c r="H220" s="48">
        <v>248.14799999999997</v>
      </c>
      <c r="I220" s="80"/>
      <c r="K220" s="67"/>
    </row>
    <row r="221" spans="1:11" s="7" customFormat="1" x14ac:dyDescent="0.2">
      <c r="A221" s="43"/>
      <c r="B221" s="44"/>
      <c r="C221" s="45"/>
      <c r="D221" s="46"/>
      <c r="E221" s="46"/>
      <c r="F221" s="46"/>
      <c r="G221" s="44"/>
      <c r="H221" s="44"/>
      <c r="I221" s="47"/>
    </row>
    <row r="222" spans="1:11" s="7" customFormat="1" x14ac:dyDescent="0.2">
      <c r="A222" s="100" t="s">
        <v>75</v>
      </c>
      <c r="B222" s="100" t="s">
        <v>85</v>
      </c>
      <c r="C222" s="94"/>
      <c r="D222" s="95"/>
      <c r="E222" s="95"/>
      <c r="F222" s="95"/>
      <c r="G222" s="100"/>
      <c r="H222" s="100"/>
      <c r="I222" s="100"/>
    </row>
    <row r="223" spans="1:11" s="7" customFormat="1" x14ac:dyDescent="0.2">
      <c r="A223" s="100" t="s">
        <v>77</v>
      </c>
      <c r="B223" s="100" t="s">
        <v>80</v>
      </c>
      <c r="C223" s="94"/>
      <c r="D223" s="95"/>
      <c r="E223" s="95"/>
      <c r="F223" s="95"/>
      <c r="G223" s="100"/>
      <c r="H223" s="100"/>
      <c r="I223" s="100"/>
    </row>
    <row r="224" spans="1:11" s="7" customFormat="1" ht="13.5" thickBot="1" x14ac:dyDescent="0.25">
      <c r="A224" s="61" t="s">
        <v>0</v>
      </c>
      <c r="B224" s="61" t="s">
        <v>177</v>
      </c>
      <c r="C224" s="94"/>
      <c r="D224" s="95"/>
      <c r="E224" s="95"/>
      <c r="F224" s="95"/>
      <c r="G224" s="61"/>
      <c r="H224" s="61"/>
      <c r="I224" s="61"/>
    </row>
    <row r="225" spans="1:9" s="7" customFormat="1" ht="12.75" customHeight="1" x14ac:dyDescent="0.2">
      <c r="A225" s="133" t="s">
        <v>2</v>
      </c>
      <c r="B225" s="135" t="s">
        <v>3</v>
      </c>
      <c r="C225" s="137" t="s">
        <v>4</v>
      </c>
      <c r="D225" s="139" t="s">
        <v>1</v>
      </c>
      <c r="E225" s="139"/>
      <c r="F225" s="139"/>
      <c r="G225" s="140" t="s">
        <v>8</v>
      </c>
      <c r="H225" s="142" t="s">
        <v>9</v>
      </c>
      <c r="I225" s="144" t="s">
        <v>10</v>
      </c>
    </row>
    <row r="226" spans="1:9" s="7" customFormat="1" ht="53.25" customHeight="1" x14ac:dyDescent="0.2">
      <c r="A226" s="134"/>
      <c r="B226" s="136"/>
      <c r="C226" s="138"/>
      <c r="D226" s="16" t="s">
        <v>5</v>
      </c>
      <c r="E226" s="16" t="s">
        <v>6</v>
      </c>
      <c r="F226" s="16" t="s">
        <v>7</v>
      </c>
      <c r="G226" s="141"/>
      <c r="H226" s="143"/>
      <c r="I226" s="145"/>
    </row>
    <row r="227" spans="1:9" s="7" customFormat="1" x14ac:dyDescent="0.2">
      <c r="A227" s="157" t="s">
        <v>64</v>
      </c>
      <c r="B227" s="157"/>
      <c r="C227" s="157"/>
      <c r="D227" s="157"/>
      <c r="E227" s="157"/>
      <c r="F227" s="157"/>
      <c r="G227" s="157"/>
      <c r="H227" s="157"/>
      <c r="I227" s="157"/>
    </row>
    <row r="228" spans="1:9" ht="25.5" x14ac:dyDescent="0.2">
      <c r="A228" s="93" t="s">
        <v>12</v>
      </c>
      <c r="B228" s="96" t="s">
        <v>135</v>
      </c>
      <c r="C228" s="97" t="s">
        <v>197</v>
      </c>
      <c r="D228" s="98">
        <v>8.56</v>
      </c>
      <c r="E228" s="98">
        <v>11.4</v>
      </c>
      <c r="F228" s="98">
        <v>45</v>
      </c>
      <c r="G228" s="97">
        <v>328</v>
      </c>
      <c r="H228" s="97">
        <v>2.7</v>
      </c>
      <c r="I228" s="99" t="s">
        <v>209</v>
      </c>
    </row>
    <row r="229" spans="1:9" x14ac:dyDescent="0.2">
      <c r="A229" s="9"/>
      <c r="B229" s="10" t="s">
        <v>123</v>
      </c>
      <c r="C229" s="12" t="s">
        <v>68</v>
      </c>
      <c r="D229" s="17">
        <v>4.71</v>
      </c>
      <c r="E229" s="17">
        <v>5.36</v>
      </c>
      <c r="F229" s="17">
        <v>19.399999999999999</v>
      </c>
      <c r="G229" s="12">
        <v>137.04</v>
      </c>
      <c r="H229" s="12">
        <v>4.3999999999999997E-2</v>
      </c>
      <c r="I229" s="70">
        <v>4</v>
      </c>
    </row>
    <row r="230" spans="1:9" x14ac:dyDescent="0.2">
      <c r="A230" s="9"/>
      <c r="B230" s="10" t="s">
        <v>164</v>
      </c>
      <c r="C230" s="12">
        <v>200</v>
      </c>
      <c r="D230" s="17">
        <v>0.18</v>
      </c>
      <c r="E230" s="17">
        <v>0</v>
      </c>
      <c r="F230" s="17">
        <v>15.3</v>
      </c>
      <c r="G230" s="12">
        <v>65.2</v>
      </c>
      <c r="H230" s="12">
        <v>2.052</v>
      </c>
      <c r="I230" s="70" t="s">
        <v>210</v>
      </c>
    </row>
    <row r="231" spans="1:9" ht="15" x14ac:dyDescent="0.25">
      <c r="A231" s="55"/>
      <c r="B231" s="30" t="s">
        <v>74</v>
      </c>
      <c r="C231" s="31"/>
      <c r="D231" s="32">
        <f>SUM(D228:D230)</f>
        <v>13.45</v>
      </c>
      <c r="E231" s="32">
        <f>SUM(E228:E230)</f>
        <v>16.760000000000002</v>
      </c>
      <c r="F231" s="32">
        <f>SUM(F228:F230)</f>
        <v>79.7</v>
      </c>
      <c r="G231" s="31">
        <f>SUM(G228:G230)</f>
        <v>530.24</v>
      </c>
      <c r="H231" s="31">
        <f>SUM(H228:H230)</f>
        <v>4.7960000000000003</v>
      </c>
      <c r="I231" s="76"/>
    </row>
    <row r="232" spans="1:9" x14ac:dyDescent="0.2">
      <c r="A232" s="9" t="s">
        <v>18</v>
      </c>
      <c r="B232" s="10" t="s">
        <v>121</v>
      </c>
      <c r="C232" s="12" t="s">
        <v>20</v>
      </c>
      <c r="D232" s="17">
        <v>0.06</v>
      </c>
      <c r="E232" s="17">
        <v>0.01</v>
      </c>
      <c r="F232" s="17">
        <v>17.3</v>
      </c>
      <c r="G232" s="12">
        <v>70</v>
      </c>
      <c r="H232" s="12">
        <v>39</v>
      </c>
      <c r="I232" s="70">
        <v>7</v>
      </c>
    </row>
    <row r="233" spans="1:9" x14ac:dyDescent="0.2">
      <c r="A233" s="113"/>
      <c r="B233" s="10" t="s">
        <v>89</v>
      </c>
      <c r="C233" s="12">
        <v>100</v>
      </c>
      <c r="D233" s="17">
        <v>0.9</v>
      </c>
      <c r="E233" s="17">
        <v>0.2</v>
      </c>
      <c r="F233" s="17">
        <v>8.1</v>
      </c>
      <c r="G233" s="12">
        <v>43</v>
      </c>
      <c r="H233" s="12">
        <v>60</v>
      </c>
      <c r="I233" s="70">
        <v>3685</v>
      </c>
    </row>
    <row r="234" spans="1:9" ht="15" x14ac:dyDescent="0.25">
      <c r="A234" s="55"/>
      <c r="B234" s="30" t="s">
        <v>74</v>
      </c>
      <c r="C234" s="31"/>
      <c r="D234" s="32">
        <f>SUM(D232+D233)</f>
        <v>0.96</v>
      </c>
      <c r="E234" s="32">
        <f>SUM(E232+E233)</f>
        <v>0.21000000000000002</v>
      </c>
      <c r="F234" s="32">
        <f>SUM(F232+F233)</f>
        <v>25.4</v>
      </c>
      <c r="G234" s="31">
        <f>SUM(G232+G233)</f>
        <v>113</v>
      </c>
      <c r="H234" s="31">
        <f>SUM(H232+H233)</f>
        <v>99</v>
      </c>
      <c r="I234" s="76"/>
    </row>
    <row r="235" spans="1:9" x14ac:dyDescent="0.2">
      <c r="A235" s="90" t="s">
        <v>21</v>
      </c>
      <c r="B235" s="85" t="s">
        <v>165</v>
      </c>
      <c r="C235" s="86">
        <v>100</v>
      </c>
      <c r="D235" s="87">
        <v>2</v>
      </c>
      <c r="E235" s="87">
        <v>0.2</v>
      </c>
      <c r="F235" s="87">
        <v>12</v>
      </c>
      <c r="G235" s="86">
        <v>58</v>
      </c>
      <c r="H235" s="86">
        <v>13.8</v>
      </c>
      <c r="I235" s="88" t="s">
        <v>218</v>
      </c>
    </row>
    <row r="236" spans="1:9" ht="25.5" x14ac:dyDescent="0.2">
      <c r="A236" s="9"/>
      <c r="B236" s="10" t="s">
        <v>149</v>
      </c>
      <c r="C236" s="12" t="s">
        <v>22</v>
      </c>
      <c r="D236" s="17">
        <v>4.16</v>
      </c>
      <c r="E236" s="17">
        <v>8.1199999999999992</v>
      </c>
      <c r="F236" s="17">
        <v>7.34</v>
      </c>
      <c r="G236" s="12">
        <v>119.98</v>
      </c>
      <c r="H236" s="12">
        <v>24.66</v>
      </c>
      <c r="I236" s="70">
        <v>67</v>
      </c>
    </row>
    <row r="237" spans="1:9" x14ac:dyDescent="0.2">
      <c r="A237" s="9"/>
      <c r="B237" s="10" t="s">
        <v>166</v>
      </c>
      <c r="C237" s="12">
        <v>100</v>
      </c>
      <c r="D237" s="17">
        <v>12.58</v>
      </c>
      <c r="E237" s="17">
        <v>13.17</v>
      </c>
      <c r="F237" s="17">
        <v>2.5</v>
      </c>
      <c r="G237" s="12">
        <v>180</v>
      </c>
      <c r="H237" s="12">
        <v>8.99</v>
      </c>
      <c r="I237" s="70" t="s">
        <v>187</v>
      </c>
    </row>
    <row r="238" spans="1:9" x14ac:dyDescent="0.2">
      <c r="A238" s="9"/>
      <c r="B238" s="10" t="s">
        <v>66</v>
      </c>
      <c r="C238" s="12">
        <v>30</v>
      </c>
      <c r="D238" s="17">
        <v>0.42</v>
      </c>
      <c r="E238" s="17">
        <v>1.5</v>
      </c>
      <c r="F238" s="17">
        <v>1.76</v>
      </c>
      <c r="G238" s="12">
        <v>22.23</v>
      </c>
      <c r="H238" s="12">
        <v>1.2E-2</v>
      </c>
      <c r="I238" s="70" t="s">
        <v>65</v>
      </c>
    </row>
    <row r="239" spans="1:9" x14ac:dyDescent="0.2">
      <c r="A239" s="9"/>
      <c r="B239" s="10" t="s">
        <v>136</v>
      </c>
      <c r="C239" s="12">
        <v>150</v>
      </c>
      <c r="D239" s="17">
        <v>11.3</v>
      </c>
      <c r="E239" s="17">
        <v>7</v>
      </c>
      <c r="F239" s="17">
        <v>51.1</v>
      </c>
      <c r="G239" s="12">
        <v>312</v>
      </c>
      <c r="H239" s="12">
        <v>0</v>
      </c>
      <c r="I239" s="70" t="s">
        <v>25</v>
      </c>
    </row>
    <row r="240" spans="1:9" x14ac:dyDescent="0.2">
      <c r="A240" s="9"/>
      <c r="B240" s="10" t="s">
        <v>101</v>
      </c>
      <c r="C240" s="12" t="s">
        <v>17</v>
      </c>
      <c r="D240" s="17">
        <v>0.67</v>
      </c>
      <c r="E240" s="17">
        <v>0.14000000000000001</v>
      </c>
      <c r="F240" s="17">
        <v>29.16</v>
      </c>
      <c r="G240" s="12">
        <v>116.62</v>
      </c>
      <c r="H240" s="12">
        <v>0</v>
      </c>
      <c r="I240" s="70" t="s">
        <v>41</v>
      </c>
    </row>
    <row r="241" spans="1:9" x14ac:dyDescent="0.2">
      <c r="A241" s="9"/>
      <c r="B241" s="10" t="s">
        <v>28</v>
      </c>
      <c r="C241" s="12">
        <v>30</v>
      </c>
      <c r="D241" s="17">
        <v>1.98</v>
      </c>
      <c r="E241" s="17">
        <v>0.36</v>
      </c>
      <c r="F241" s="17">
        <v>10.02</v>
      </c>
      <c r="G241" s="12">
        <v>52.21</v>
      </c>
      <c r="H241" s="12">
        <v>0</v>
      </c>
      <c r="I241" s="70" t="s">
        <v>27</v>
      </c>
    </row>
    <row r="242" spans="1:9" x14ac:dyDescent="0.2">
      <c r="A242" s="9"/>
      <c r="B242" s="10" t="s">
        <v>152</v>
      </c>
      <c r="C242" s="12" t="s">
        <v>24</v>
      </c>
      <c r="D242" s="17">
        <v>2.37</v>
      </c>
      <c r="E242" s="17">
        <v>0.3</v>
      </c>
      <c r="F242" s="17">
        <v>14.49</v>
      </c>
      <c r="G242" s="12">
        <v>70.5</v>
      </c>
      <c r="H242" s="12">
        <v>0</v>
      </c>
      <c r="I242" s="70" t="s">
        <v>32</v>
      </c>
    </row>
    <row r="243" spans="1:9" ht="25.5" x14ac:dyDescent="0.2">
      <c r="A243" s="117" t="s">
        <v>104</v>
      </c>
      <c r="B243" s="122" t="s">
        <v>157</v>
      </c>
      <c r="C243" s="12">
        <v>50</v>
      </c>
      <c r="D243" s="17"/>
      <c r="E243" s="17"/>
      <c r="F243" s="17">
        <v>4.75</v>
      </c>
      <c r="G243" s="12">
        <v>20</v>
      </c>
      <c r="H243" s="12">
        <v>5</v>
      </c>
      <c r="I243" s="119" t="s">
        <v>108</v>
      </c>
    </row>
    <row r="244" spans="1:9" ht="15" x14ac:dyDescent="0.25">
      <c r="A244" s="55"/>
      <c r="B244" s="30" t="s">
        <v>74</v>
      </c>
      <c r="C244" s="31"/>
      <c r="D244" s="32">
        <f>SUM(D236:D242)</f>
        <v>33.480000000000004</v>
      </c>
      <c r="E244" s="32">
        <f>SUM(E236:E242)</f>
        <v>30.59</v>
      </c>
      <c r="F244" s="32">
        <f>SUM(F236:F242)</f>
        <v>116.36999999999999</v>
      </c>
      <c r="G244" s="31">
        <f>SUM(G236:G242)</f>
        <v>873.54000000000008</v>
      </c>
      <c r="H244" s="31">
        <f>SUM(H236:H242)</f>
        <v>33.661999999999999</v>
      </c>
      <c r="I244" s="76"/>
    </row>
    <row r="245" spans="1:9" ht="25.5" x14ac:dyDescent="0.2">
      <c r="A245" s="90" t="s">
        <v>29</v>
      </c>
      <c r="B245" s="10" t="s">
        <v>60</v>
      </c>
      <c r="C245" s="12" t="s">
        <v>13</v>
      </c>
      <c r="D245" s="17">
        <v>3.4</v>
      </c>
      <c r="E245" s="17">
        <v>6.1</v>
      </c>
      <c r="F245" s="17">
        <v>18.8</v>
      </c>
      <c r="G245" s="12">
        <v>144</v>
      </c>
      <c r="H245" s="12">
        <v>0</v>
      </c>
      <c r="I245" s="70" t="s">
        <v>59</v>
      </c>
    </row>
    <row r="246" spans="1:9" ht="16.5" customHeight="1" x14ac:dyDescent="0.2">
      <c r="A246" s="9"/>
      <c r="B246" s="10" t="s">
        <v>91</v>
      </c>
      <c r="C246" s="12">
        <v>50</v>
      </c>
      <c r="D246" s="17">
        <v>3.98</v>
      </c>
      <c r="E246" s="17">
        <v>5.19</v>
      </c>
      <c r="F246" s="17">
        <v>30.9</v>
      </c>
      <c r="G246" s="12">
        <v>186.05</v>
      </c>
      <c r="H246" s="12">
        <v>0</v>
      </c>
      <c r="I246" s="70">
        <v>479</v>
      </c>
    </row>
    <row r="247" spans="1:9" ht="15.75" customHeight="1" x14ac:dyDescent="0.2">
      <c r="A247" s="9"/>
      <c r="B247" s="10" t="s">
        <v>98</v>
      </c>
      <c r="C247" s="12" t="s">
        <v>17</v>
      </c>
      <c r="D247" s="17">
        <v>0.05</v>
      </c>
      <c r="E247" s="17">
        <v>0</v>
      </c>
      <c r="F247" s="17">
        <v>10.08</v>
      </c>
      <c r="G247" s="12">
        <v>38.770000000000003</v>
      </c>
      <c r="H247" s="12">
        <v>3.5999999999999997E-2</v>
      </c>
      <c r="I247" s="70">
        <v>392.2</v>
      </c>
    </row>
    <row r="248" spans="1:9" x14ac:dyDescent="0.2">
      <c r="A248" s="9"/>
      <c r="B248" s="10" t="s">
        <v>152</v>
      </c>
      <c r="C248" s="12">
        <v>15</v>
      </c>
      <c r="D248" s="17">
        <v>1.19</v>
      </c>
      <c r="E248" s="17">
        <v>0.15</v>
      </c>
      <c r="F248" s="17">
        <v>7.24</v>
      </c>
      <c r="G248" s="12">
        <v>35.25</v>
      </c>
      <c r="H248" s="12">
        <v>0</v>
      </c>
      <c r="I248" s="70">
        <v>701</v>
      </c>
    </row>
    <row r="249" spans="1:9" hidden="1" x14ac:dyDescent="0.2">
      <c r="A249" s="9"/>
      <c r="B249" s="10"/>
      <c r="C249" s="12"/>
      <c r="D249" s="17"/>
      <c r="E249" s="17"/>
      <c r="F249" s="17"/>
      <c r="G249" s="12"/>
      <c r="H249" s="12"/>
      <c r="I249" s="70"/>
    </row>
    <row r="250" spans="1:9" x14ac:dyDescent="0.2">
      <c r="A250" s="54"/>
      <c r="B250" s="81" t="s">
        <v>105</v>
      </c>
      <c r="C250" s="82">
        <v>300</v>
      </c>
      <c r="D250" s="83"/>
      <c r="E250" s="83"/>
      <c r="F250" s="83"/>
      <c r="G250" s="82"/>
      <c r="H250" s="82"/>
      <c r="I250" s="79"/>
    </row>
    <row r="251" spans="1:9" ht="15.75" thickBot="1" x14ac:dyDescent="0.3">
      <c r="A251" s="54"/>
      <c r="B251" s="39" t="s">
        <v>74</v>
      </c>
      <c r="C251" s="40"/>
      <c r="D251" s="41">
        <f>SUM(D245+D246+D247+D248+D249)</f>
        <v>8.6199999999999992</v>
      </c>
      <c r="E251" s="41">
        <f>SUM(E245+E246+E247+E248+E249)</f>
        <v>11.44</v>
      </c>
      <c r="F251" s="41">
        <f>SUM(F245+F246+F247+F248+F249)</f>
        <v>67.02</v>
      </c>
      <c r="G251" s="40">
        <f>SUM(G245+G246+G247+G248+G249)</f>
        <v>404.07</v>
      </c>
      <c r="H251" s="40">
        <f>SUM(H245:H249)</f>
        <v>3.5999999999999997E-2</v>
      </c>
      <c r="I251" s="84"/>
    </row>
    <row r="252" spans="1:9" s="7" customFormat="1" ht="16.5" thickBot="1" x14ac:dyDescent="0.3">
      <c r="A252" s="128" t="s">
        <v>35</v>
      </c>
      <c r="B252" s="129"/>
      <c r="C252" s="50">
        <v>1673</v>
      </c>
      <c r="D252" s="51">
        <f>SUM(D231+D234+D244+D251)</f>
        <v>56.51</v>
      </c>
      <c r="E252" s="51">
        <f>SUM(E231+E234+E244+E251)</f>
        <v>59</v>
      </c>
      <c r="F252" s="51">
        <f>SUM(F231+F234+F244+F251)</f>
        <v>288.48999999999995</v>
      </c>
      <c r="G252" s="50">
        <f>SUM(G231+G234+G244+G251)</f>
        <v>1920.8500000000001</v>
      </c>
      <c r="H252" s="50">
        <f>SUM(H231+H234+H244+H251)</f>
        <v>137.494</v>
      </c>
      <c r="I252" s="74"/>
    </row>
    <row r="253" spans="1:9" s="7" customFormat="1" x14ac:dyDescent="0.2">
      <c r="A253" s="43"/>
      <c r="B253" s="44"/>
      <c r="C253" s="45"/>
      <c r="D253" s="46"/>
      <c r="E253" s="46"/>
      <c r="F253" s="46"/>
      <c r="G253" s="45"/>
      <c r="H253" s="45"/>
      <c r="I253" s="92"/>
    </row>
    <row r="254" spans="1:9" s="7" customFormat="1" x14ac:dyDescent="0.2">
      <c r="A254" s="100" t="s">
        <v>75</v>
      </c>
      <c r="B254" s="100" t="s">
        <v>85</v>
      </c>
      <c r="C254" s="94"/>
      <c r="D254" s="95"/>
      <c r="E254" s="95"/>
      <c r="F254" s="95"/>
      <c r="G254" s="94"/>
      <c r="H254" s="94"/>
      <c r="I254" s="94"/>
    </row>
    <row r="255" spans="1:9" s="7" customFormat="1" x14ac:dyDescent="0.2">
      <c r="A255" s="100" t="s">
        <v>77</v>
      </c>
      <c r="B255" s="100" t="s">
        <v>81</v>
      </c>
      <c r="C255" s="94"/>
      <c r="D255" s="95"/>
      <c r="E255" s="95"/>
      <c r="F255" s="95"/>
      <c r="G255" s="94"/>
      <c r="H255" s="94"/>
      <c r="I255" s="94"/>
    </row>
    <row r="256" spans="1:9" s="7" customFormat="1" ht="13.5" thickBot="1" x14ac:dyDescent="0.25">
      <c r="A256" s="61" t="s">
        <v>0</v>
      </c>
      <c r="B256" s="61" t="s">
        <v>177</v>
      </c>
      <c r="C256" s="94"/>
      <c r="D256" s="95"/>
      <c r="E256" s="95"/>
      <c r="F256" s="95"/>
      <c r="G256" s="61"/>
      <c r="H256" s="61"/>
      <c r="I256" s="61"/>
    </row>
    <row r="257" spans="1:9" s="7" customFormat="1" ht="12.75" customHeight="1" x14ac:dyDescent="0.2">
      <c r="A257" s="133" t="s">
        <v>2</v>
      </c>
      <c r="B257" s="135" t="s">
        <v>3</v>
      </c>
      <c r="C257" s="137" t="s">
        <v>4</v>
      </c>
      <c r="D257" s="139" t="s">
        <v>1</v>
      </c>
      <c r="E257" s="139"/>
      <c r="F257" s="139"/>
      <c r="G257" s="140" t="s">
        <v>8</v>
      </c>
      <c r="H257" s="142" t="s">
        <v>9</v>
      </c>
      <c r="I257" s="144" t="s">
        <v>10</v>
      </c>
    </row>
    <row r="258" spans="1:9" s="7" customFormat="1" ht="52.5" customHeight="1" x14ac:dyDescent="0.2">
      <c r="A258" s="134"/>
      <c r="B258" s="136"/>
      <c r="C258" s="138"/>
      <c r="D258" s="16" t="s">
        <v>5</v>
      </c>
      <c r="E258" s="16" t="s">
        <v>6</v>
      </c>
      <c r="F258" s="16" t="s">
        <v>7</v>
      </c>
      <c r="G258" s="141"/>
      <c r="H258" s="143"/>
      <c r="I258" s="145"/>
    </row>
    <row r="259" spans="1:9" s="7" customFormat="1" x14ac:dyDescent="0.2">
      <c r="A259" s="158" t="s">
        <v>67</v>
      </c>
      <c r="B259" s="159"/>
      <c r="C259" s="159"/>
      <c r="D259" s="159"/>
      <c r="E259" s="159"/>
      <c r="F259" s="159"/>
      <c r="G259" s="159"/>
      <c r="H259" s="159"/>
      <c r="I259" s="160"/>
    </row>
    <row r="260" spans="1:9" ht="25.5" x14ac:dyDescent="0.2">
      <c r="A260" s="93" t="s">
        <v>12</v>
      </c>
      <c r="B260" s="96" t="s">
        <v>109</v>
      </c>
      <c r="C260" s="97" t="s">
        <v>197</v>
      </c>
      <c r="D260" s="98">
        <v>7.55</v>
      </c>
      <c r="E260" s="98">
        <v>9.68</v>
      </c>
      <c r="F260" s="98">
        <v>42.5</v>
      </c>
      <c r="G260" s="97">
        <v>285</v>
      </c>
      <c r="H260" s="97">
        <v>1.74</v>
      </c>
      <c r="I260" s="99" t="s">
        <v>211</v>
      </c>
    </row>
    <row r="261" spans="1:9" x14ac:dyDescent="0.2">
      <c r="A261" s="9"/>
      <c r="B261" s="10" t="s">
        <v>137</v>
      </c>
      <c r="C261" s="12" t="s">
        <v>100</v>
      </c>
      <c r="D261" s="17">
        <v>3.22</v>
      </c>
      <c r="E261" s="17">
        <v>3.48</v>
      </c>
      <c r="F261" s="17">
        <v>19.399999999999999</v>
      </c>
      <c r="G261" s="12">
        <v>113.74</v>
      </c>
      <c r="H261" s="12">
        <v>0</v>
      </c>
      <c r="I261" s="70">
        <v>1</v>
      </c>
    </row>
    <row r="262" spans="1:9" x14ac:dyDescent="0.2">
      <c r="A262" s="9"/>
      <c r="B262" s="10" t="s">
        <v>37</v>
      </c>
      <c r="C262" s="12">
        <v>200</v>
      </c>
      <c r="D262" s="17">
        <v>3.9</v>
      </c>
      <c r="E262" s="17">
        <v>4.0199999999999996</v>
      </c>
      <c r="F262" s="17">
        <v>15.3</v>
      </c>
      <c r="G262" s="12">
        <v>105.2</v>
      </c>
      <c r="H262" s="12">
        <v>1.17</v>
      </c>
      <c r="I262" s="70" t="s">
        <v>212</v>
      </c>
    </row>
    <row r="263" spans="1:9" ht="15" x14ac:dyDescent="0.25">
      <c r="A263" s="55"/>
      <c r="B263" s="30" t="s">
        <v>74</v>
      </c>
      <c r="C263" s="31"/>
      <c r="D263" s="32">
        <f>SUM(D260:D262)</f>
        <v>14.67</v>
      </c>
      <c r="E263" s="32">
        <f>SUM(E260:E262)</f>
        <v>17.18</v>
      </c>
      <c r="F263" s="32">
        <f>SUM(F260:F262)</f>
        <v>77.2</v>
      </c>
      <c r="G263" s="31">
        <f>SUM(G260:G262)</f>
        <v>503.94</v>
      </c>
      <c r="H263" s="31">
        <f>SUM(H260:H262)</f>
        <v>2.91</v>
      </c>
      <c r="I263" s="76"/>
    </row>
    <row r="264" spans="1:9" ht="25.5" x14ac:dyDescent="0.2">
      <c r="A264" s="9" t="s">
        <v>18</v>
      </c>
      <c r="B264" s="10" t="s">
        <v>116</v>
      </c>
      <c r="C264" s="12">
        <v>200</v>
      </c>
      <c r="D264" s="17">
        <v>0</v>
      </c>
      <c r="E264" s="17">
        <v>0</v>
      </c>
      <c r="F264" s="17">
        <v>18.2</v>
      </c>
      <c r="G264" s="12">
        <v>87.2</v>
      </c>
      <c r="H264" s="12">
        <v>0</v>
      </c>
      <c r="I264" s="70" t="s">
        <v>200</v>
      </c>
    </row>
    <row r="265" spans="1:9" ht="15" x14ac:dyDescent="0.25">
      <c r="A265" s="55"/>
      <c r="B265" s="30" t="s">
        <v>74</v>
      </c>
      <c r="C265" s="31"/>
      <c r="D265" s="32">
        <f>SUM(D264)</f>
        <v>0</v>
      </c>
      <c r="E265" s="32">
        <f>SUM(E264)</f>
        <v>0</v>
      </c>
      <c r="F265" s="32">
        <f>SUM(F264)</f>
        <v>18.2</v>
      </c>
      <c r="G265" s="31">
        <f>SUM(G264)</f>
        <v>87.2</v>
      </c>
      <c r="H265" s="31">
        <f>SUM(H264)</f>
        <v>0</v>
      </c>
      <c r="I265" s="76"/>
    </row>
    <row r="266" spans="1:9" ht="20.25" customHeight="1" x14ac:dyDescent="0.2">
      <c r="A266" s="9" t="s">
        <v>21</v>
      </c>
      <c r="B266" s="10" t="s">
        <v>174</v>
      </c>
      <c r="C266" s="12">
        <v>100</v>
      </c>
      <c r="D266" s="17">
        <v>0.6</v>
      </c>
      <c r="E266" s="17">
        <v>0.2</v>
      </c>
      <c r="F266" s="17">
        <v>4.2</v>
      </c>
      <c r="G266" s="12">
        <v>19.899999999999999</v>
      </c>
      <c r="H266" s="12">
        <v>45</v>
      </c>
      <c r="I266" s="70" t="s">
        <v>217</v>
      </c>
    </row>
    <row r="267" spans="1:9" x14ac:dyDescent="0.2">
      <c r="A267" s="9"/>
      <c r="B267" s="10" t="s">
        <v>156</v>
      </c>
      <c r="C267" s="12" t="s">
        <v>22</v>
      </c>
      <c r="D267" s="17">
        <v>5.43</v>
      </c>
      <c r="E267" s="17">
        <v>5.56</v>
      </c>
      <c r="F267" s="17">
        <v>18.239999999999998</v>
      </c>
      <c r="G267" s="12">
        <v>145.03</v>
      </c>
      <c r="H267" s="12">
        <v>15.32</v>
      </c>
      <c r="I267" s="70">
        <v>85</v>
      </c>
    </row>
    <row r="268" spans="1:9" x14ac:dyDescent="0.2">
      <c r="A268" s="9"/>
      <c r="B268" s="10" t="s">
        <v>155</v>
      </c>
      <c r="C268" s="12">
        <v>100</v>
      </c>
      <c r="D268" s="17">
        <v>15.18</v>
      </c>
      <c r="E268" s="17">
        <v>9.8000000000000007</v>
      </c>
      <c r="F268" s="17">
        <v>8.5500000000000007</v>
      </c>
      <c r="G268" s="12">
        <v>210</v>
      </c>
      <c r="H268" s="12">
        <v>3.18</v>
      </c>
      <c r="I268" s="70" t="s">
        <v>188</v>
      </c>
    </row>
    <row r="269" spans="1:9" x14ac:dyDescent="0.2">
      <c r="A269" s="9"/>
      <c r="B269" s="10" t="s">
        <v>138</v>
      </c>
      <c r="C269" s="12" t="s">
        <v>24</v>
      </c>
      <c r="D269" s="17">
        <v>0.53</v>
      </c>
      <c r="E269" s="17">
        <v>1.5</v>
      </c>
      <c r="F269" s="17">
        <v>2.11</v>
      </c>
      <c r="G269" s="12">
        <v>24.03</v>
      </c>
      <c r="H269" s="12">
        <v>0.40200000000000002</v>
      </c>
      <c r="I269" s="70">
        <v>355</v>
      </c>
    </row>
    <row r="270" spans="1:9" x14ac:dyDescent="0.2">
      <c r="A270" s="9"/>
      <c r="B270" s="10" t="s">
        <v>139</v>
      </c>
      <c r="C270" s="12">
        <v>150</v>
      </c>
      <c r="D270" s="17">
        <v>3.38</v>
      </c>
      <c r="E270" s="17">
        <v>5.41</v>
      </c>
      <c r="F270" s="17">
        <v>22.2</v>
      </c>
      <c r="G270" s="12">
        <v>151.04</v>
      </c>
      <c r="H270" s="12">
        <v>25.77</v>
      </c>
      <c r="I270" s="70" t="s">
        <v>58</v>
      </c>
    </row>
    <row r="271" spans="1:9" x14ac:dyDescent="0.2">
      <c r="A271" s="9"/>
      <c r="B271" s="10" t="s">
        <v>103</v>
      </c>
      <c r="C271" s="12" t="s">
        <v>17</v>
      </c>
      <c r="D271" s="17">
        <v>1.52</v>
      </c>
      <c r="E271" s="17">
        <v>15.75</v>
      </c>
      <c r="F271" s="17">
        <v>98.3</v>
      </c>
      <c r="G271" s="12">
        <v>115.6</v>
      </c>
      <c r="H271" s="12">
        <v>64.8</v>
      </c>
      <c r="I271" s="70">
        <v>378</v>
      </c>
    </row>
    <row r="272" spans="1:9" x14ac:dyDescent="0.2">
      <c r="A272" s="9"/>
      <c r="B272" s="10" t="s">
        <v>28</v>
      </c>
      <c r="C272" s="12">
        <v>30</v>
      </c>
      <c r="D272" s="17">
        <v>1.98</v>
      </c>
      <c r="E272" s="17">
        <v>0.3</v>
      </c>
      <c r="F272" s="17">
        <v>14.49</v>
      </c>
      <c r="G272" s="12">
        <v>65.400000000000006</v>
      </c>
      <c r="H272" s="12">
        <v>0</v>
      </c>
      <c r="I272" s="70" t="s">
        <v>27</v>
      </c>
    </row>
    <row r="273" spans="1:9" x14ac:dyDescent="0.2">
      <c r="A273" s="9"/>
      <c r="B273" s="10" t="s">
        <v>152</v>
      </c>
      <c r="C273" s="12" t="s">
        <v>24</v>
      </c>
      <c r="D273" s="17">
        <v>2.37</v>
      </c>
      <c r="E273" s="17">
        <v>0.3</v>
      </c>
      <c r="F273" s="17">
        <v>14.49</v>
      </c>
      <c r="G273" s="12">
        <v>70.5</v>
      </c>
      <c r="H273" s="12">
        <v>0</v>
      </c>
      <c r="I273" s="70" t="s">
        <v>32</v>
      </c>
    </row>
    <row r="274" spans="1:9" ht="25.5" x14ac:dyDescent="0.2">
      <c r="A274" s="117" t="s">
        <v>104</v>
      </c>
      <c r="B274" s="122" t="s">
        <v>157</v>
      </c>
      <c r="C274" s="12">
        <v>50</v>
      </c>
      <c r="D274" s="17"/>
      <c r="E274" s="17"/>
      <c r="F274" s="17">
        <v>4.75</v>
      </c>
      <c r="G274" s="12">
        <v>20</v>
      </c>
      <c r="H274" s="12">
        <v>5</v>
      </c>
      <c r="I274" s="119" t="s">
        <v>108</v>
      </c>
    </row>
    <row r="275" spans="1:9" ht="15" x14ac:dyDescent="0.25">
      <c r="A275" s="55"/>
      <c r="B275" s="30" t="s">
        <v>74</v>
      </c>
      <c r="C275" s="31"/>
      <c r="D275" s="32">
        <f>SUM(D266:D273)</f>
        <v>30.990000000000002</v>
      </c>
      <c r="E275" s="32">
        <f>SUM(E266:E273)</f>
        <v>38.819999999999993</v>
      </c>
      <c r="F275" s="32">
        <f>SUM(F266:F273)</f>
        <v>182.58</v>
      </c>
      <c r="G275" s="31">
        <f>SUM(G266:G273)</f>
        <v>801.5</v>
      </c>
      <c r="H275" s="31">
        <f>SUM(H266:H273)</f>
        <v>154.47199999999998</v>
      </c>
      <c r="I275" s="76"/>
    </row>
    <row r="276" spans="1:9" x14ac:dyDescent="0.2">
      <c r="A276" s="9" t="s">
        <v>29</v>
      </c>
      <c r="B276" s="10" t="s">
        <v>125</v>
      </c>
      <c r="C276" s="12" t="s">
        <v>94</v>
      </c>
      <c r="D276" s="17">
        <v>12.48</v>
      </c>
      <c r="E276" s="17">
        <v>14.42</v>
      </c>
      <c r="F276" s="17">
        <v>2.04</v>
      </c>
      <c r="G276" s="12">
        <v>179.45</v>
      </c>
      <c r="H276" s="12">
        <v>0.14000000000000001</v>
      </c>
      <c r="I276" s="70">
        <v>215</v>
      </c>
    </row>
    <row r="277" spans="1:9" x14ac:dyDescent="0.2">
      <c r="A277" s="101"/>
      <c r="B277" s="10" t="s">
        <v>147</v>
      </c>
      <c r="C277" s="12">
        <v>15</v>
      </c>
      <c r="D277" s="17">
        <v>0.31</v>
      </c>
      <c r="E277" s="17">
        <v>0.05</v>
      </c>
      <c r="F277" s="17">
        <v>1.56</v>
      </c>
      <c r="G277" s="12">
        <v>8.09</v>
      </c>
      <c r="H277" s="12">
        <v>0.66900000000000004</v>
      </c>
      <c r="I277" s="70">
        <v>12</v>
      </c>
    </row>
    <row r="278" spans="1:9" x14ac:dyDescent="0.2">
      <c r="A278" s="9"/>
      <c r="B278" s="10" t="s">
        <v>190</v>
      </c>
      <c r="C278" s="12" t="s">
        <v>17</v>
      </c>
      <c r="D278" s="17">
        <v>5.3</v>
      </c>
      <c r="E278" s="17">
        <v>4.8</v>
      </c>
      <c r="F278" s="17">
        <v>20.100000000000001</v>
      </c>
      <c r="G278" s="12">
        <v>162</v>
      </c>
      <c r="H278" s="12">
        <v>1.5</v>
      </c>
      <c r="I278" s="70">
        <v>431</v>
      </c>
    </row>
    <row r="279" spans="1:9" x14ac:dyDescent="0.2">
      <c r="A279" s="9"/>
      <c r="B279" s="10" t="s">
        <v>214</v>
      </c>
      <c r="C279" s="12">
        <v>30</v>
      </c>
      <c r="D279" s="17">
        <v>2.36</v>
      </c>
      <c r="E279" s="17">
        <v>1.88</v>
      </c>
      <c r="F279" s="17">
        <v>30</v>
      </c>
      <c r="G279" s="12">
        <v>146.4</v>
      </c>
      <c r="H279" s="12">
        <v>0.03</v>
      </c>
      <c r="I279" s="70" t="s">
        <v>99</v>
      </c>
    </row>
    <row r="280" spans="1:9" x14ac:dyDescent="0.2">
      <c r="A280" s="9"/>
      <c r="B280" s="10" t="s">
        <v>152</v>
      </c>
      <c r="C280" s="12" t="s">
        <v>48</v>
      </c>
      <c r="D280" s="17">
        <v>1.19</v>
      </c>
      <c r="E280" s="17">
        <v>0.15</v>
      </c>
      <c r="F280" s="17">
        <v>7.24</v>
      </c>
      <c r="G280" s="12">
        <v>32.04</v>
      </c>
      <c r="H280" s="12">
        <v>0</v>
      </c>
      <c r="I280" s="70">
        <v>701</v>
      </c>
    </row>
    <row r="281" spans="1:9" hidden="1" x14ac:dyDescent="0.2">
      <c r="A281" s="9"/>
      <c r="B281" s="10"/>
      <c r="C281" s="12"/>
      <c r="D281" s="17"/>
      <c r="E281" s="17"/>
      <c r="F281" s="17"/>
      <c r="G281" s="12"/>
      <c r="H281" s="12"/>
      <c r="I281" s="70"/>
    </row>
    <row r="282" spans="1:9" x14ac:dyDescent="0.2">
      <c r="A282" s="54"/>
      <c r="B282" s="81" t="s">
        <v>105</v>
      </c>
      <c r="C282" s="82">
        <v>300</v>
      </c>
      <c r="D282" s="83"/>
      <c r="E282" s="83"/>
      <c r="F282" s="83"/>
      <c r="G282" s="82"/>
      <c r="H282" s="82"/>
      <c r="I282" s="79"/>
    </row>
    <row r="283" spans="1:9" ht="15.75" thickBot="1" x14ac:dyDescent="0.3">
      <c r="A283" s="54"/>
      <c r="B283" s="39" t="s">
        <v>74</v>
      </c>
      <c r="C283" s="40"/>
      <c r="D283" s="41">
        <f>SUM(D276:D281)</f>
        <v>21.64</v>
      </c>
      <c r="E283" s="41">
        <f>SUM(E276:E281)</f>
        <v>21.299999999999997</v>
      </c>
      <c r="F283" s="41">
        <f>SUM(F276:F281)</f>
        <v>60.940000000000005</v>
      </c>
      <c r="G283" s="40">
        <f>SUM(G276:G281)</f>
        <v>527.9799999999999</v>
      </c>
      <c r="H283" s="40">
        <f>SUM(H276:H281)</f>
        <v>2.339</v>
      </c>
      <c r="I283" s="79"/>
    </row>
    <row r="284" spans="1:9" s="7" customFormat="1" ht="16.5" thickBot="1" x14ac:dyDescent="0.3">
      <c r="A284" s="128" t="s">
        <v>35</v>
      </c>
      <c r="B284" s="129"/>
      <c r="C284" s="50">
        <v>1666</v>
      </c>
      <c r="D284" s="51">
        <f>SUM(D263+D265+D275+D283)</f>
        <v>67.300000000000011</v>
      </c>
      <c r="E284" s="51">
        <f>SUM(E263+E265+E275+E283)</f>
        <v>77.299999999999983</v>
      </c>
      <c r="F284" s="51">
        <f>SUM(F263+F265+F275+F283)</f>
        <v>338.92</v>
      </c>
      <c r="G284" s="50">
        <f>SUM(G263+G265+G275+G283)</f>
        <v>1920.62</v>
      </c>
      <c r="H284" s="50">
        <v>49.905999999999999</v>
      </c>
      <c r="I284" s="74"/>
    </row>
    <row r="285" spans="1:9" s="7" customFormat="1" x14ac:dyDescent="0.2">
      <c r="A285" s="43"/>
      <c r="B285" s="44"/>
      <c r="C285" s="45"/>
      <c r="D285" s="46"/>
      <c r="E285" s="46"/>
      <c r="F285" s="46"/>
      <c r="G285" s="44"/>
      <c r="H285" s="44"/>
      <c r="I285" s="47"/>
    </row>
    <row r="286" spans="1:9" s="7" customFormat="1" x14ac:dyDescent="0.2">
      <c r="A286" s="100" t="s">
        <v>75</v>
      </c>
      <c r="B286" s="100" t="s">
        <v>85</v>
      </c>
      <c r="C286" s="94"/>
      <c r="D286" s="95"/>
      <c r="E286" s="95"/>
      <c r="F286" s="95"/>
      <c r="G286" s="100"/>
      <c r="H286" s="100"/>
      <c r="I286" s="100"/>
    </row>
    <row r="287" spans="1:9" s="7" customFormat="1" x14ac:dyDescent="0.2">
      <c r="A287" s="100" t="s">
        <v>77</v>
      </c>
      <c r="B287" s="100" t="s">
        <v>82</v>
      </c>
      <c r="C287" s="94"/>
      <c r="D287" s="95"/>
      <c r="E287" s="95"/>
      <c r="F287" s="95"/>
      <c r="G287" s="100"/>
      <c r="H287" s="100"/>
      <c r="I287" s="100"/>
    </row>
    <row r="288" spans="1:9" s="7" customFormat="1" ht="13.5" thickBot="1" x14ac:dyDescent="0.25">
      <c r="A288" s="61" t="s">
        <v>0</v>
      </c>
      <c r="B288" s="61" t="s">
        <v>177</v>
      </c>
      <c r="C288" s="94"/>
      <c r="D288" s="95"/>
      <c r="E288" s="95"/>
      <c r="F288" s="95"/>
      <c r="G288" s="61"/>
      <c r="H288" s="61"/>
      <c r="I288" s="61"/>
    </row>
    <row r="289" spans="1:9" s="7" customFormat="1" ht="12.75" customHeight="1" x14ac:dyDescent="0.2">
      <c r="A289" s="133" t="s">
        <v>2</v>
      </c>
      <c r="B289" s="135" t="s">
        <v>3</v>
      </c>
      <c r="C289" s="137" t="s">
        <v>4</v>
      </c>
      <c r="D289" s="139" t="s">
        <v>1</v>
      </c>
      <c r="E289" s="139"/>
      <c r="F289" s="139"/>
      <c r="G289" s="140" t="s">
        <v>8</v>
      </c>
      <c r="H289" s="142" t="s">
        <v>9</v>
      </c>
      <c r="I289" s="144" t="s">
        <v>10</v>
      </c>
    </row>
    <row r="290" spans="1:9" s="7" customFormat="1" ht="42" customHeight="1" x14ac:dyDescent="0.2">
      <c r="A290" s="134"/>
      <c r="B290" s="136"/>
      <c r="C290" s="138"/>
      <c r="D290" s="16" t="s">
        <v>5</v>
      </c>
      <c r="E290" s="16" t="s">
        <v>6</v>
      </c>
      <c r="F290" s="16" t="s">
        <v>7</v>
      </c>
      <c r="G290" s="141"/>
      <c r="H290" s="143"/>
      <c r="I290" s="145"/>
    </row>
    <row r="291" spans="1:9" s="7" customFormat="1" x14ac:dyDescent="0.2">
      <c r="A291" s="155" t="s">
        <v>69</v>
      </c>
      <c r="B291" s="155"/>
      <c r="C291" s="155"/>
      <c r="D291" s="155"/>
      <c r="E291" s="155"/>
      <c r="F291" s="155"/>
      <c r="G291" s="155"/>
      <c r="H291" s="155"/>
      <c r="I291" s="155"/>
    </row>
    <row r="292" spans="1:9" ht="25.5" x14ac:dyDescent="0.2">
      <c r="A292" s="93" t="s">
        <v>12</v>
      </c>
      <c r="B292" s="96" t="s">
        <v>140</v>
      </c>
      <c r="C292" s="97" t="s">
        <v>197</v>
      </c>
      <c r="D292" s="98">
        <v>6.3</v>
      </c>
      <c r="E292" s="98">
        <v>7.18</v>
      </c>
      <c r="F292" s="98">
        <v>41.2</v>
      </c>
      <c r="G292" s="97">
        <v>289</v>
      </c>
      <c r="H292" s="97">
        <v>1.3</v>
      </c>
      <c r="I292" s="99" t="s">
        <v>213</v>
      </c>
    </row>
    <row r="293" spans="1:9" x14ac:dyDescent="0.2">
      <c r="A293" s="9"/>
      <c r="B293" s="10" t="s">
        <v>123</v>
      </c>
      <c r="C293" s="12" t="s">
        <v>163</v>
      </c>
      <c r="D293" s="17">
        <v>4.71</v>
      </c>
      <c r="E293" s="17">
        <v>5.36</v>
      </c>
      <c r="F293" s="17">
        <v>19.399999999999999</v>
      </c>
      <c r="G293" s="12">
        <v>137.04</v>
      </c>
      <c r="H293" s="12">
        <v>4.3999999999999997E-2</v>
      </c>
      <c r="I293" s="70">
        <v>4</v>
      </c>
    </row>
    <row r="294" spans="1:9" x14ac:dyDescent="0.2">
      <c r="A294" s="9"/>
      <c r="B294" s="10" t="s">
        <v>98</v>
      </c>
      <c r="C294" s="12">
        <v>200</v>
      </c>
      <c r="D294" s="17">
        <v>0.06</v>
      </c>
      <c r="E294" s="17">
        <v>0</v>
      </c>
      <c r="F294" s="17">
        <v>11.2</v>
      </c>
      <c r="G294" s="12">
        <v>42.1</v>
      </c>
      <c r="H294" s="12">
        <v>3.5999999999999997E-2</v>
      </c>
      <c r="I294" s="70" t="s">
        <v>202</v>
      </c>
    </row>
    <row r="295" spans="1:9" ht="15" x14ac:dyDescent="0.25">
      <c r="A295" s="55"/>
      <c r="B295" s="30" t="s">
        <v>74</v>
      </c>
      <c r="C295" s="31"/>
      <c r="D295" s="32">
        <f>SUM(D292:D294)</f>
        <v>11.07</v>
      </c>
      <c r="E295" s="32">
        <f>SUM(E292:E294)</f>
        <v>12.54</v>
      </c>
      <c r="F295" s="32">
        <f>SUM(F292:F294)</f>
        <v>71.8</v>
      </c>
      <c r="G295" s="31">
        <f>SUM(G292:G294)</f>
        <v>468.14</v>
      </c>
      <c r="H295" s="31">
        <f>SUM(H292:H294)</f>
        <v>1.3800000000000001</v>
      </c>
      <c r="I295" s="76"/>
    </row>
    <row r="296" spans="1:9" x14ac:dyDescent="0.2">
      <c r="A296" s="9" t="s">
        <v>18</v>
      </c>
      <c r="B296" s="10" t="s">
        <v>148</v>
      </c>
      <c r="C296" s="12" t="s">
        <v>20</v>
      </c>
      <c r="D296" s="17">
        <v>0.16</v>
      </c>
      <c r="E296" s="17">
        <v>0</v>
      </c>
      <c r="F296" s="17">
        <v>11.91</v>
      </c>
      <c r="G296" s="12">
        <v>48.9</v>
      </c>
      <c r="H296" s="12">
        <v>0.15</v>
      </c>
      <c r="I296" s="70">
        <v>387</v>
      </c>
    </row>
    <row r="297" spans="1:9" x14ac:dyDescent="0.2">
      <c r="A297" s="9"/>
      <c r="B297" s="10" t="s">
        <v>56</v>
      </c>
      <c r="C297" s="12">
        <v>100</v>
      </c>
      <c r="D297" s="17">
        <v>0.4</v>
      </c>
      <c r="E297" s="17">
        <v>0.4</v>
      </c>
      <c r="F297" s="17">
        <v>10.199999999999999</v>
      </c>
      <c r="G297" s="12">
        <v>46</v>
      </c>
      <c r="H297" s="12">
        <v>10</v>
      </c>
      <c r="I297" s="70" t="s">
        <v>55</v>
      </c>
    </row>
    <row r="298" spans="1:9" ht="15" x14ac:dyDescent="0.25">
      <c r="A298" s="55"/>
      <c r="B298" s="30" t="s">
        <v>74</v>
      </c>
      <c r="C298" s="31"/>
      <c r="D298" s="32">
        <f>SUM(D296:D297)</f>
        <v>0.56000000000000005</v>
      </c>
      <c r="E298" s="32">
        <f>SUM(E296:E297)</f>
        <v>0.4</v>
      </c>
      <c r="F298" s="32">
        <f>SUM(F296:F297)</f>
        <v>22.11</v>
      </c>
      <c r="G298" s="31">
        <f>SUM(G296:G297)</f>
        <v>94.9</v>
      </c>
      <c r="H298" s="31">
        <f>SUM(H296:H297)</f>
        <v>10.15</v>
      </c>
      <c r="I298" s="105"/>
    </row>
    <row r="299" spans="1:9" ht="15.75" customHeight="1" x14ac:dyDescent="0.2">
      <c r="A299" s="9" t="s">
        <v>21</v>
      </c>
      <c r="B299" s="10" t="s">
        <v>90</v>
      </c>
      <c r="C299" s="12">
        <v>100</v>
      </c>
      <c r="D299" s="17">
        <v>0.8</v>
      </c>
      <c r="E299" s="17">
        <v>0.1</v>
      </c>
      <c r="F299" s="17">
        <v>2.5</v>
      </c>
      <c r="G299" s="12">
        <v>14</v>
      </c>
      <c r="H299" s="12">
        <v>10</v>
      </c>
      <c r="I299" s="70" t="s">
        <v>217</v>
      </c>
    </row>
    <row r="300" spans="1:9" ht="25.5" x14ac:dyDescent="0.2">
      <c r="A300" s="9"/>
      <c r="B300" s="10" t="s">
        <v>114</v>
      </c>
      <c r="C300" s="12" t="s">
        <v>22</v>
      </c>
      <c r="D300" s="17">
        <v>5.14</v>
      </c>
      <c r="E300" s="17">
        <v>6.8</v>
      </c>
      <c r="F300" s="17">
        <v>11.34</v>
      </c>
      <c r="G300" s="12">
        <v>127.1</v>
      </c>
      <c r="H300" s="12">
        <v>2.6669999999999998</v>
      </c>
      <c r="I300" s="70" t="s">
        <v>70</v>
      </c>
    </row>
    <row r="301" spans="1:9" ht="17.25" customHeight="1" x14ac:dyDescent="0.2">
      <c r="A301" s="9"/>
      <c r="B301" s="10" t="s">
        <v>194</v>
      </c>
      <c r="C301" s="12">
        <v>220</v>
      </c>
      <c r="D301" s="17">
        <v>22.5</v>
      </c>
      <c r="E301" s="17">
        <v>26.8</v>
      </c>
      <c r="F301" s="17">
        <v>30.2</v>
      </c>
      <c r="G301" s="12">
        <v>510</v>
      </c>
      <c r="H301" s="12">
        <v>80.13</v>
      </c>
      <c r="I301" s="70" t="s">
        <v>195</v>
      </c>
    </row>
    <row r="302" spans="1:9" hidden="1" x14ac:dyDescent="0.2">
      <c r="A302" s="116"/>
      <c r="B302" s="10"/>
      <c r="C302" s="12"/>
      <c r="D302" s="17"/>
      <c r="E302" s="17"/>
      <c r="F302" s="17"/>
      <c r="G302" s="12"/>
      <c r="H302" s="12"/>
      <c r="I302" s="70"/>
    </row>
    <row r="303" spans="1:9" hidden="1" x14ac:dyDescent="0.2">
      <c r="A303" s="91"/>
      <c r="B303" s="10"/>
      <c r="C303" s="12"/>
      <c r="D303" s="17"/>
      <c r="E303" s="17"/>
      <c r="F303" s="17"/>
      <c r="G303" s="12"/>
      <c r="H303" s="12"/>
      <c r="I303" s="70"/>
    </row>
    <row r="304" spans="1:9" x14ac:dyDescent="0.2">
      <c r="A304" s="114"/>
      <c r="B304" s="10" t="s">
        <v>83</v>
      </c>
      <c r="C304" s="12" t="s">
        <v>17</v>
      </c>
      <c r="D304" s="17">
        <v>0.09</v>
      </c>
      <c r="E304" s="17">
        <v>0.14000000000000001</v>
      </c>
      <c r="F304" s="17">
        <v>14.69</v>
      </c>
      <c r="G304" s="12">
        <v>55.94</v>
      </c>
      <c r="H304" s="12">
        <v>0</v>
      </c>
      <c r="I304" s="70">
        <v>377</v>
      </c>
    </row>
    <row r="305" spans="1:9" x14ac:dyDescent="0.2">
      <c r="A305" s="9"/>
      <c r="B305" s="10" t="s">
        <v>28</v>
      </c>
      <c r="C305" s="12">
        <v>30</v>
      </c>
      <c r="D305" s="17">
        <v>1.98</v>
      </c>
      <c r="E305" s="17">
        <v>0.36</v>
      </c>
      <c r="F305" s="17">
        <v>10.02</v>
      </c>
      <c r="G305" s="12">
        <v>52.2</v>
      </c>
      <c r="H305" s="12">
        <v>0</v>
      </c>
      <c r="I305" s="70" t="s">
        <v>27</v>
      </c>
    </row>
    <row r="306" spans="1:9" x14ac:dyDescent="0.2">
      <c r="A306" s="9"/>
      <c r="B306" s="10" t="s">
        <v>152</v>
      </c>
      <c r="C306" s="12" t="s">
        <v>24</v>
      </c>
      <c r="D306" s="17">
        <v>2.37</v>
      </c>
      <c r="E306" s="17">
        <v>0.3</v>
      </c>
      <c r="F306" s="17">
        <v>14.49</v>
      </c>
      <c r="G306" s="12">
        <v>70.5</v>
      </c>
      <c r="H306" s="12">
        <v>0</v>
      </c>
      <c r="I306" s="70" t="s">
        <v>32</v>
      </c>
    </row>
    <row r="307" spans="1:9" ht="25.5" x14ac:dyDescent="0.2">
      <c r="A307" s="117" t="s">
        <v>104</v>
      </c>
      <c r="B307" s="122" t="s">
        <v>157</v>
      </c>
      <c r="C307" s="12">
        <v>50</v>
      </c>
      <c r="D307" s="17"/>
      <c r="E307" s="17"/>
      <c r="F307" s="17">
        <v>4.75</v>
      </c>
      <c r="G307" s="12">
        <v>20</v>
      </c>
      <c r="H307" s="12">
        <v>5</v>
      </c>
      <c r="I307" s="119" t="s">
        <v>108</v>
      </c>
    </row>
    <row r="308" spans="1:9" ht="15" x14ac:dyDescent="0.25">
      <c r="A308" s="55"/>
      <c r="B308" s="30" t="s">
        <v>74</v>
      </c>
      <c r="C308" s="31"/>
      <c r="D308" s="32">
        <f>SUM(D299:D306)</f>
        <v>32.879999999999995</v>
      </c>
      <c r="E308" s="32">
        <f>SUM(E299:E306)</f>
        <v>34.5</v>
      </c>
      <c r="F308" s="32">
        <f>SUM(F299:F307)</f>
        <v>87.99</v>
      </c>
      <c r="G308" s="31">
        <f>SUM(G299:G306)</f>
        <v>829.74</v>
      </c>
      <c r="H308" s="31">
        <f>SUM(H299:H307)</f>
        <v>97.796999999999997</v>
      </c>
      <c r="I308" s="70"/>
    </row>
    <row r="309" spans="1:9" x14ac:dyDescent="0.2">
      <c r="A309" s="9" t="s">
        <v>29</v>
      </c>
      <c r="B309" s="10" t="s">
        <v>96</v>
      </c>
      <c r="C309" s="12" t="s">
        <v>30</v>
      </c>
      <c r="D309" s="17">
        <v>18.170000000000002</v>
      </c>
      <c r="E309" s="17">
        <v>13.55</v>
      </c>
      <c r="F309" s="17">
        <v>16.21</v>
      </c>
      <c r="G309" s="12">
        <v>257.14999999999998</v>
      </c>
      <c r="H309" s="12">
        <v>0.48</v>
      </c>
      <c r="I309" s="70">
        <v>237</v>
      </c>
    </row>
    <row r="310" spans="1:9" x14ac:dyDescent="0.2">
      <c r="A310" s="9"/>
      <c r="B310" s="10" t="s">
        <v>167</v>
      </c>
      <c r="C310" s="12" t="s">
        <v>17</v>
      </c>
      <c r="D310" s="17">
        <v>4.8600000000000003</v>
      </c>
      <c r="E310" s="17">
        <v>4.5</v>
      </c>
      <c r="F310" s="17">
        <v>19.440000000000001</v>
      </c>
      <c r="G310" s="12">
        <v>142.19999999999999</v>
      </c>
      <c r="H310" s="12">
        <v>1.62</v>
      </c>
      <c r="I310" s="70">
        <v>401.2</v>
      </c>
    </row>
    <row r="311" spans="1:9" x14ac:dyDescent="0.2">
      <c r="A311" s="9"/>
      <c r="B311" s="10" t="s">
        <v>43</v>
      </c>
      <c r="C311" s="12">
        <v>30</v>
      </c>
      <c r="D311" s="17">
        <v>2.25</v>
      </c>
      <c r="E311" s="17">
        <v>2.94</v>
      </c>
      <c r="F311" s="17">
        <v>22.32</v>
      </c>
      <c r="G311" s="12">
        <v>125.1</v>
      </c>
      <c r="H311" s="12">
        <v>0</v>
      </c>
      <c r="I311" s="70" t="s">
        <v>42</v>
      </c>
    </row>
    <row r="312" spans="1:9" x14ac:dyDescent="0.2">
      <c r="A312" s="54"/>
      <c r="B312" s="10" t="s">
        <v>152</v>
      </c>
      <c r="C312" s="12">
        <v>15</v>
      </c>
      <c r="D312" s="17">
        <v>1.19</v>
      </c>
      <c r="E312" s="17">
        <v>0.15</v>
      </c>
      <c r="F312" s="17">
        <v>7</v>
      </c>
      <c r="G312" s="12">
        <v>32.04</v>
      </c>
      <c r="H312" s="12">
        <v>0</v>
      </c>
      <c r="I312" s="70">
        <v>701</v>
      </c>
    </row>
    <row r="313" spans="1:9" hidden="1" x14ac:dyDescent="0.2">
      <c r="A313" s="54"/>
      <c r="B313" s="10" t="s">
        <v>95</v>
      </c>
      <c r="C313" s="12" t="s">
        <v>34</v>
      </c>
      <c r="D313" s="17">
        <v>0</v>
      </c>
      <c r="E313" s="17">
        <v>0</v>
      </c>
      <c r="F313" s="17">
        <v>0</v>
      </c>
      <c r="G313" s="12">
        <v>0</v>
      </c>
      <c r="H313" s="12">
        <v>0</v>
      </c>
      <c r="I313" s="70" t="s">
        <v>33</v>
      </c>
    </row>
    <row r="314" spans="1:9" x14ac:dyDescent="0.2">
      <c r="A314" s="54"/>
      <c r="B314" s="81" t="s">
        <v>105</v>
      </c>
      <c r="C314" s="82">
        <v>300</v>
      </c>
      <c r="D314" s="83"/>
      <c r="E314" s="83"/>
      <c r="F314" s="83"/>
      <c r="G314" s="82"/>
      <c r="H314" s="82"/>
      <c r="I314" s="79"/>
    </row>
    <row r="315" spans="1:9" ht="15" x14ac:dyDescent="0.25">
      <c r="A315" s="54"/>
      <c r="B315" s="39" t="s">
        <v>74</v>
      </c>
      <c r="C315" s="40"/>
      <c r="D315" s="41">
        <f>SUM(D309:D311)</f>
        <v>25.28</v>
      </c>
      <c r="E315" s="41">
        <f>SUM(E309:E311)</f>
        <v>20.990000000000002</v>
      </c>
      <c r="F315" s="41">
        <f>SUM(F309:F311)</f>
        <v>57.970000000000006</v>
      </c>
      <c r="G315" s="40">
        <f>SUM(G309:G311)</f>
        <v>524.44999999999993</v>
      </c>
      <c r="H315" s="40">
        <f>SUM(H309:H311)</f>
        <v>2.1</v>
      </c>
      <c r="I315" s="79"/>
    </row>
    <row r="316" spans="1:9" s="7" customFormat="1" ht="16.5" thickBot="1" x14ac:dyDescent="0.3">
      <c r="A316" s="161" t="s">
        <v>35</v>
      </c>
      <c r="B316" s="162"/>
      <c r="C316" s="56">
        <v>1626</v>
      </c>
      <c r="D316" s="57">
        <v>68.190000000000012</v>
      </c>
      <c r="E316" s="57">
        <v>67.399999999999991</v>
      </c>
      <c r="F316" s="57">
        <v>230.59</v>
      </c>
      <c r="G316" s="56">
        <v>1784.0599999999997</v>
      </c>
      <c r="H316" s="56">
        <v>21.913</v>
      </c>
      <c r="I316" s="106"/>
    </row>
    <row r="317" spans="1:9" s="7" customFormat="1" x14ac:dyDescent="0.2">
      <c r="A317" s="163" t="s">
        <v>71</v>
      </c>
      <c r="B317" s="164"/>
      <c r="C317" s="21">
        <v>16791</v>
      </c>
      <c r="D317" s="22">
        <f>SUM(D32+D64+D96+D127+D159+D188+D220+D252+D284+D316)</f>
        <v>632.02000000000021</v>
      </c>
      <c r="E317" s="22">
        <f>SUM(E32+E64+E96+E127+E159+E188+E220+E252+E284+E316)</f>
        <v>645.46999999999991</v>
      </c>
      <c r="F317" s="22">
        <f>SUM(F32+F64+F96+F127+F159+F188+F220+F252+F284+F316)</f>
        <v>2812.67</v>
      </c>
      <c r="G317" s="21">
        <f>SUM(G32+G64+G96+G127+G159+G188+G220+G252+G284+G316)</f>
        <v>19112.75</v>
      </c>
      <c r="H317" s="22">
        <f>SUM(H32+H64+H96+H127+H159+H188+H220+H252+H284+H316)</f>
        <v>964.81299999999999</v>
      </c>
      <c r="I317" s="107"/>
    </row>
    <row r="318" spans="1:9" s="7" customFormat="1" x14ac:dyDescent="0.2">
      <c r="A318" s="154" t="s">
        <v>72</v>
      </c>
      <c r="B318" s="155"/>
      <c r="C318" s="24">
        <v>1679.1</v>
      </c>
      <c r="D318" s="25">
        <v>56.37</v>
      </c>
      <c r="E318" s="25">
        <v>52.92</v>
      </c>
      <c r="F318" s="25">
        <v>244.27</v>
      </c>
      <c r="G318" s="24">
        <v>1670.22</v>
      </c>
      <c r="H318" s="24">
        <v>90.07</v>
      </c>
      <c r="I318" s="105"/>
    </row>
    <row r="319" spans="1:9" s="20" customFormat="1" ht="23.25" customHeight="1" thickBot="1" x14ac:dyDescent="0.25">
      <c r="A319" s="152" t="s">
        <v>73</v>
      </c>
      <c r="B319" s="153"/>
      <c r="C319" s="26"/>
      <c r="D319" s="27">
        <v>13.5</v>
      </c>
      <c r="E319" s="27">
        <v>28.45</v>
      </c>
      <c r="F319" s="27">
        <v>58.48</v>
      </c>
      <c r="G319" s="26"/>
      <c r="H319" s="26"/>
      <c r="I319" s="108"/>
    </row>
    <row r="320" spans="1:9" ht="49.5" customHeight="1" thickBot="1" x14ac:dyDescent="0.25">
      <c r="A320" s="125" t="s">
        <v>97</v>
      </c>
      <c r="B320" s="126"/>
      <c r="C320" s="126"/>
      <c r="D320" s="126"/>
      <c r="E320" s="126"/>
      <c r="F320" s="126"/>
      <c r="G320" s="126"/>
      <c r="H320" s="126"/>
      <c r="I320" s="127"/>
    </row>
  </sheetData>
  <mergeCells count="94">
    <mergeCell ref="H289:H290"/>
    <mergeCell ref="I289:I290"/>
    <mergeCell ref="A289:A290"/>
    <mergeCell ref="B289:B290"/>
    <mergeCell ref="C289:C290"/>
    <mergeCell ref="D289:F289"/>
    <mergeCell ref="G289:G290"/>
    <mergeCell ref="A225:A226"/>
    <mergeCell ref="B225:B226"/>
    <mergeCell ref="C225:C226"/>
    <mergeCell ref="D225:F225"/>
    <mergeCell ref="G225:G226"/>
    <mergeCell ref="C257:C258"/>
    <mergeCell ref="D257:F257"/>
    <mergeCell ref="G257:G258"/>
    <mergeCell ref="H257:H258"/>
    <mergeCell ref="I257:I258"/>
    <mergeCell ref="G164:G165"/>
    <mergeCell ref="H164:H165"/>
    <mergeCell ref="I164:I165"/>
    <mergeCell ref="A193:A194"/>
    <mergeCell ref="B193:B194"/>
    <mergeCell ref="C193:C194"/>
    <mergeCell ref="D193:F193"/>
    <mergeCell ref="G193:G194"/>
    <mergeCell ref="H193:H194"/>
    <mergeCell ref="I193:I194"/>
    <mergeCell ref="A166:I166"/>
    <mergeCell ref="I101:I102"/>
    <mergeCell ref="A69:A70"/>
    <mergeCell ref="B69:B70"/>
    <mergeCell ref="C69:C70"/>
    <mergeCell ref="D69:F69"/>
    <mergeCell ref="G69:G70"/>
    <mergeCell ref="A64:B64"/>
    <mergeCell ref="A134:I134"/>
    <mergeCell ref="A159:B159"/>
    <mergeCell ref="A37:A38"/>
    <mergeCell ref="B37:B38"/>
    <mergeCell ref="C37:C38"/>
    <mergeCell ref="D37:F37"/>
    <mergeCell ref="G37:G38"/>
    <mergeCell ref="H69:H70"/>
    <mergeCell ref="I69:I70"/>
    <mergeCell ref="A101:A102"/>
    <mergeCell ref="B101:B102"/>
    <mergeCell ref="C101:C102"/>
    <mergeCell ref="D101:F101"/>
    <mergeCell ref="G101:G102"/>
    <mergeCell ref="H101:H102"/>
    <mergeCell ref="A319:B319"/>
    <mergeCell ref="A188:B188"/>
    <mergeCell ref="A195:I195"/>
    <mergeCell ref="A220:B220"/>
    <mergeCell ref="A227:I227"/>
    <mergeCell ref="A252:B252"/>
    <mergeCell ref="A259:I259"/>
    <mergeCell ref="A284:B284"/>
    <mergeCell ref="A291:I291"/>
    <mergeCell ref="A316:B316"/>
    <mergeCell ref="A317:B317"/>
    <mergeCell ref="A318:B318"/>
    <mergeCell ref="H225:H226"/>
    <mergeCell ref="I225:I226"/>
    <mergeCell ref="A257:A258"/>
    <mergeCell ref="B257:B258"/>
    <mergeCell ref="H5:H6"/>
    <mergeCell ref="I5:I6"/>
    <mergeCell ref="A7:I7"/>
    <mergeCell ref="A32:B32"/>
    <mergeCell ref="A39:I39"/>
    <mergeCell ref="A5:A6"/>
    <mergeCell ref="B5:B6"/>
    <mergeCell ref="C5:C6"/>
    <mergeCell ref="D5:F5"/>
    <mergeCell ref="G5:G6"/>
    <mergeCell ref="H37:H38"/>
    <mergeCell ref="I37:I38"/>
    <mergeCell ref="A320:I320"/>
    <mergeCell ref="A96:B96"/>
    <mergeCell ref="A103:I103"/>
    <mergeCell ref="A127:B127"/>
    <mergeCell ref="A71:I71"/>
    <mergeCell ref="A132:A133"/>
    <mergeCell ref="B132:B133"/>
    <mergeCell ref="C132:C133"/>
    <mergeCell ref="D132:F132"/>
    <mergeCell ref="G132:G133"/>
    <mergeCell ref="H132:H133"/>
    <mergeCell ref="I132:I133"/>
    <mergeCell ref="A164:A165"/>
    <mergeCell ref="B164:B165"/>
    <mergeCell ref="C164:C165"/>
    <mergeCell ref="D164:F16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9" manualBreakCount="9">
    <brk id="32" max="16383" man="1"/>
    <brk id="64" max="16383" man="1"/>
    <brk id="96" max="16383" man="1"/>
    <brk id="127" max="16383" man="1"/>
    <brk id="159" max="16383" man="1"/>
    <brk id="188" max="16383" man="1"/>
    <brk id="220" max="16383" man="1"/>
    <brk id="252" max="16383" man="1"/>
    <brk id="2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Детский сад (в-л)</vt:lpstr>
      <vt:lpstr>Титульный лист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2024-05-20T08:00:38Z</cp:lastPrinted>
  <dcterms:created xsi:type="dcterms:W3CDTF">2010-09-29T09:10:17Z</dcterms:created>
  <dcterms:modified xsi:type="dcterms:W3CDTF">2024-06-02T16:08:21Z</dcterms:modified>
</cp:coreProperties>
</file>